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archcompany-my.sharepoint.com/personal/jordanr_rearchcompany_com/Documents/Desktop/"/>
    </mc:Choice>
  </mc:AlternateContent>
  <xr:revisionPtr revIDLastSave="0" documentId="8_{4B043983-D9D4-4A84-8FCC-89700B0EF6A0}" xr6:coauthVersionLast="47" xr6:coauthVersionMax="47" xr10:uidLastSave="{00000000-0000-0000-0000-000000000000}"/>
  <bookViews>
    <workbookView xWindow="-38510" yWindow="-110" windowWidth="38620" windowHeight="21220" activeTab="1" xr2:uid="{00000000-000D-0000-FFFF-FFFF00000000}"/>
  </bookViews>
  <sheets>
    <sheet name="G702B" sheetId="1" r:id="rId1"/>
    <sheet name="G703" sheetId="2" r:id="rId2"/>
  </sheets>
  <definedNames>
    <definedName name="_Regression_Int" localSheetId="0" hidden="1">1</definedName>
    <definedName name="_xlnm.Print_Area" localSheetId="0">G702B!$B$1:$O$55</definedName>
    <definedName name="Print_Area_MI">G702B!$B$1:$O$55</definedName>
    <definedName name="Print_Titles_MI">G702B!$68:$375,G702B!$C:$DF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G25" i="2"/>
  <c r="G26" i="2"/>
  <c r="G27" i="2"/>
  <c r="G28" i="2"/>
  <c r="G29" i="2"/>
  <c r="G30" i="2"/>
  <c r="G31" i="2"/>
  <c r="G32" i="2"/>
  <c r="G33" i="2"/>
  <c r="G24" i="2"/>
  <c r="J24" i="2"/>
  <c r="C34" i="2"/>
  <c r="F25" i="1" s="1"/>
  <c r="E53" i="1"/>
  <c r="F26" i="1" s="1"/>
  <c r="G14" i="2"/>
  <c r="G15" i="2"/>
  <c r="I15" i="2" s="1"/>
  <c r="G16" i="2"/>
  <c r="I16" i="2" s="1"/>
  <c r="G18" i="2"/>
  <c r="J18" i="2"/>
  <c r="G19" i="2"/>
  <c r="J19" i="2"/>
  <c r="G20" i="2"/>
  <c r="J20" i="2"/>
  <c r="G21" i="2"/>
  <c r="J21" i="2"/>
  <c r="G22" i="2"/>
  <c r="J22" i="2"/>
  <c r="G23" i="2"/>
  <c r="J23" i="2"/>
  <c r="G13" i="2"/>
  <c r="E34" i="2"/>
  <c r="H22" i="2"/>
  <c r="H23" i="2"/>
  <c r="H24" i="2"/>
  <c r="H25" i="2"/>
  <c r="H26" i="2"/>
  <c r="H27" i="2"/>
  <c r="H28" i="2"/>
  <c r="H29" i="2"/>
  <c r="H30" i="2"/>
  <c r="H31" i="2"/>
  <c r="H32" i="2"/>
  <c r="H33" i="2"/>
  <c r="H14" i="2"/>
  <c r="H18" i="2"/>
  <c r="H19" i="2"/>
  <c r="H20" i="2"/>
  <c r="H21" i="2"/>
  <c r="H13" i="2"/>
  <c r="I13" i="2"/>
  <c r="I14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J14" i="2"/>
  <c r="J25" i="2"/>
  <c r="J26" i="2"/>
  <c r="J27" i="2"/>
  <c r="J28" i="2"/>
  <c r="J29" i="2"/>
  <c r="J30" i="2"/>
  <c r="J31" i="2"/>
  <c r="J32" i="2"/>
  <c r="J33" i="2"/>
  <c r="J13" i="2"/>
  <c r="D34" i="2"/>
  <c r="E39" i="1" s="1"/>
  <c r="F34" i="2"/>
  <c r="G17" i="2"/>
  <c r="H17" i="2"/>
  <c r="I17" i="2"/>
  <c r="J17" i="2"/>
  <c r="E31" i="1" l="1"/>
  <c r="F36" i="1" s="1"/>
  <c r="H15" i="2"/>
  <c r="H16" i="2"/>
  <c r="F27" i="1"/>
  <c r="I34" i="2"/>
  <c r="G34" i="2"/>
  <c r="J34" i="2" l="1"/>
  <c r="F28" i="1"/>
  <c r="H34" i="2"/>
  <c r="F37" i="1" l="1"/>
  <c r="F41" i="1" s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 Roll</author>
  </authors>
  <commentList>
    <comment ref="C34" authorId="0" shapeId="0" xr:uid="{4992031C-E782-45FB-9CB5-7BA01B396868}">
      <text>
        <r>
          <rPr>
            <b/>
            <sz val="9"/>
            <color indexed="81"/>
            <rFont val="Tahoma"/>
            <family val="2"/>
          </rPr>
          <t>Benjamin Roll:</t>
        </r>
        <r>
          <rPr>
            <sz val="9"/>
            <color indexed="81"/>
            <rFont val="Tahoma"/>
            <family val="2"/>
          </rPr>
          <t xml:space="preserve">
This total must match the current subcontract value including change orders. </t>
        </r>
      </text>
    </comment>
  </commentList>
</comments>
</file>

<file path=xl/sharedStrings.xml><?xml version="1.0" encoding="utf-8"?>
<sst xmlns="http://schemas.openxmlformats.org/spreadsheetml/2006/main" count="135" uniqueCount="126">
  <si>
    <t>APPLICATION AND CERTIFICATION FOR PAYMENT</t>
  </si>
  <si>
    <t>USE W/AIA G703</t>
  </si>
  <si>
    <t>PAGE ONE OF</t>
  </si>
  <si>
    <t>PAGES</t>
  </si>
  <si>
    <t>TO:  Southcon Building Group, LLC</t>
  </si>
  <si>
    <t>ReArch Company Inc.</t>
  </si>
  <si>
    <t>PROJECT:</t>
  </si>
  <si>
    <t>APPLICATION NO:</t>
  </si>
  <si>
    <t>Distribution to:</t>
  </si>
  <si>
    <t>ACCOUNTING</t>
  </si>
  <si>
    <t>South Burlington, VT 05403</t>
  </si>
  <si>
    <t>PROJ. MGR.</t>
  </si>
  <si>
    <t>PERIOD TO:</t>
  </si>
  <si>
    <t>PROJECT FILES</t>
  </si>
  <si>
    <t>FROM SUBCONTRACTOR:</t>
  </si>
  <si>
    <t xml:space="preserve"> </t>
  </si>
  <si>
    <t>PROJECT NO:</t>
  </si>
  <si>
    <t xml:space="preserve">CONTRACT FOR: </t>
  </si>
  <si>
    <t>CONTRACT DATE:</t>
  </si>
  <si>
    <t>SUBCONTRACTOR'S APPLICATION FOR PAYMENT</t>
  </si>
  <si>
    <t>SUBCONTRACTOR CERTIFICATION AND LIEN WAIVER</t>
  </si>
  <si>
    <t>Application is made for payment, as shown below, in connection with the Contract.</t>
  </si>
  <si>
    <t>Continuation Sheet, AIA Document G703, is attached.</t>
  </si>
  <si>
    <t>I herby certify that the work performed and the materials supplied to date, as shown herein,</t>
  </si>
  <si>
    <t>represent the actual value of completed work under the terms of the contract between the</t>
  </si>
  <si>
    <r>
      <t xml:space="preserve">undersigned and </t>
    </r>
    <r>
      <rPr>
        <b/>
        <sz val="10"/>
        <color indexed="8"/>
        <rFont val="Times New Roman"/>
        <family val="1"/>
      </rPr>
      <t xml:space="preserve">ReArch </t>
    </r>
    <r>
      <rPr>
        <sz val="10"/>
        <color indexed="8"/>
        <rFont val="Times New Roman"/>
        <family val="1"/>
      </rPr>
      <t>relating to the referenced project.</t>
    </r>
  </si>
  <si>
    <t xml:space="preserve">1.  ORIGINAL CONTRACT SUM </t>
  </si>
  <si>
    <t xml:space="preserve"> $</t>
  </si>
  <si>
    <t xml:space="preserve">I also certify that all payments have been made through the period covered by previous </t>
  </si>
  <si>
    <t xml:space="preserve">2.  Net change by Change Orders </t>
  </si>
  <si>
    <t>payments received from the contractor, to all my subcontractors, and for all materials and</t>
  </si>
  <si>
    <t>3.  CONTRACT SUM TO DATE (Line 1 ± 2)                                        $</t>
  </si>
  <si>
    <t>$</t>
  </si>
  <si>
    <t xml:space="preserve">labor used in connection with the performance of this contract. I further certify that I have </t>
  </si>
  <si>
    <t>4.  TOTAL COMPLETED &amp; STORED TO</t>
  </si>
  <si>
    <t>complied with federal, state and local tax laws, including social security laws, unemployment</t>
  </si>
  <si>
    <t xml:space="preserve">         DATE       (Column G on G703)</t>
  </si>
  <si>
    <t>tax laws, and workmens compensation laws insofar as applicable to the performance</t>
  </si>
  <si>
    <t>5.  RETAINAGE:</t>
  </si>
  <si>
    <t>of this contract.</t>
  </si>
  <si>
    <t>a.</t>
  </si>
  <si>
    <t xml:space="preserve">of Completed Work                 </t>
  </si>
  <si>
    <t>(Column D + E on G703)</t>
  </si>
  <si>
    <t>I certify that contingent upon release of said payment, the undersigned does hereby waive,</t>
  </si>
  <si>
    <t>release, remiss and relinquish any and all rights to claim any lien or liens for work done or</t>
  </si>
  <si>
    <t>material furnished, prior to the date thereof, for the building and premises referenced on said</t>
  </si>
  <si>
    <t>invoice.</t>
  </si>
  <si>
    <t xml:space="preserve">Total in Column I of G703) </t>
  </si>
  <si>
    <t xml:space="preserve">             </t>
  </si>
  <si>
    <t>SUBCONTRACTOR</t>
  </si>
  <si>
    <t xml:space="preserve">6.  TOTAL EARNED LESS RETAINAGE </t>
  </si>
  <si>
    <t>By:</t>
  </si>
  <si>
    <t xml:space="preserve"> Date:</t>
  </si>
  <si>
    <t>(Line 4 Less Line 5 Total)</t>
  </si>
  <si>
    <t>7.  LESS PREVIOUS CERTIFICATES FOR</t>
  </si>
  <si>
    <t xml:space="preserve">     PAYMENT (Line 6 from prior Certificate) </t>
  </si>
  <si>
    <t xml:space="preserve">8.  CURRENT PAYMENT DUE </t>
  </si>
  <si>
    <t xml:space="preserve">9.  BALANCE TO FINISH, INCLUDING RETAINAGE                     </t>
  </si>
  <si>
    <t>(Line 3 less Line 6)</t>
  </si>
  <si>
    <t>CHANGE ORDER SUMMARY</t>
  </si>
  <si>
    <t>ADDITIONS</t>
  </si>
  <si>
    <t>DEDUCTIONS</t>
  </si>
  <si>
    <t xml:space="preserve">     Total changes approved</t>
  </si>
  <si>
    <r>
      <t xml:space="preserve">APPLICATION APPROVAL BY </t>
    </r>
    <r>
      <rPr>
        <b/>
        <sz val="10"/>
        <color indexed="8"/>
        <rFont val="Times New Roman"/>
        <family val="1"/>
      </rPr>
      <t>ReArch</t>
    </r>
    <r>
      <rPr>
        <sz val="10"/>
        <color indexed="8"/>
        <rFont val="Times New Roman"/>
        <family val="1"/>
      </rPr>
      <t xml:space="preserve"> PROJECT MANAGER</t>
    </r>
  </si>
  <si>
    <t xml:space="preserve">     in previous months by Owner</t>
  </si>
  <si>
    <t xml:space="preserve">     Total approved this Month</t>
  </si>
  <si>
    <t>BY:</t>
  </si>
  <si>
    <t>DATE:</t>
  </si>
  <si>
    <t xml:space="preserve">     TOTALS</t>
  </si>
  <si>
    <t xml:space="preserve">This Certificate is not negotiable.  The AMOUNT CERTIFIED is payable only to the </t>
  </si>
  <si>
    <t xml:space="preserve">Subcontractor named herein. Issuance, payment and acceptance of payment are </t>
  </si>
  <si>
    <t xml:space="preserve">     NET CHANGES by Change Order</t>
  </si>
  <si>
    <t>without prejudice to any rights of ReArch Company under this Contract.</t>
  </si>
  <si>
    <t>CONTINUATION SHEET</t>
  </si>
  <si>
    <t>AIA DOCUMENT G703</t>
  </si>
  <si>
    <t>PAGE 1 OF 1  PAGES</t>
  </si>
  <si>
    <t>AIA Document G702, APPLICATION AND CERTIFICATION FOR PAYMENT, containing</t>
  </si>
  <si>
    <t>Contractor's signed certification is attached.</t>
  </si>
  <si>
    <t>APPLICATION DATE:</t>
  </si>
  <si>
    <t>In tabulations below, amounts are stated to the nearest dollar.</t>
  </si>
  <si>
    <t>Use Column I on Contracts where variable retainage for line items may apply.</t>
  </si>
  <si>
    <t>ARCHITECT'S PROJECT NO: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</si>
  <si>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</si>
  <si>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</si>
  <si>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</si>
  <si>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</si>
  <si>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</si>
  <si>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</si>
  <si>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</si>
  <si>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</si>
  <si>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</si>
  <si>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ITEM</t>
  </si>
  <si>
    <t>DESCRIPTION OF WORK</t>
  </si>
  <si>
    <t>SCHEDULED</t>
  </si>
  <si>
    <t>WORK COMPLETED</t>
  </si>
  <si>
    <t>MATERIALS</t>
  </si>
  <si>
    <t>TOTAL</t>
  </si>
  <si>
    <t>%</t>
  </si>
  <si>
    <t>BALANCE</t>
  </si>
  <si>
    <t>RETAINAGE</t>
  </si>
  <si>
    <t>NO.</t>
  </si>
  <si>
    <t>VALUE</t>
  </si>
  <si>
    <t>FROM PREVIOUS</t>
  </si>
  <si>
    <t>THIS PERIOD</t>
  </si>
  <si>
    <t>PRESENTLY</t>
  </si>
  <si>
    <t>COMPLETED</t>
  </si>
  <si>
    <t>(G ÷ C)</t>
  </si>
  <si>
    <t>TO FINISH</t>
  </si>
  <si>
    <t>(IF VARIABLE</t>
  </si>
  <si>
    <t>APPLICATION</t>
  </si>
  <si>
    <t>STORED</t>
  </si>
  <si>
    <t>AND STORED</t>
  </si>
  <si>
    <t>(C - G)</t>
  </si>
  <si>
    <t>RATE)</t>
  </si>
  <si>
    <t>(NOT IN</t>
  </si>
  <si>
    <t>TO DATE</t>
  </si>
  <si>
    <t>D OR E)</t>
  </si>
  <si>
    <t>(D+E+F)</t>
  </si>
  <si>
    <t>88 Technology Park Way, Suite 2</t>
  </si>
  <si>
    <t>Formula - DO NOT MODIFY</t>
  </si>
  <si>
    <t>Enter Values</t>
  </si>
  <si>
    <t>LEGEND:</t>
  </si>
  <si>
    <t>Initial Setup Entry</t>
  </si>
  <si>
    <t>(Column G)</t>
  </si>
  <si>
    <t>Note: For final Retainage Invoice, reduce value in 5a</t>
  </si>
  <si>
    <t>Current total of Subcontract: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</si>
</sst>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General_)"/>
    <numFmt numFmtId="165" formatCode="0.000"/>
    <numFmt numFmtId="166" formatCode="0.000%"/>
  </numFmts>
  <fonts count="22" x14ac:knownFonts="1">
    <font>
      <sz val="9"/>
      <name val="Times New Roman"/>
    </font>
    <font>
      <sz val="10"/>
      <name val="MS Sans Serif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</font>
    <font>
      <sz val="10"/>
      <name val="Tms Rmn"/>
    </font>
    <font>
      <sz val="8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164" fontId="0" fillId="0" borderId="0"/>
    <xf numFmtId="43" fontId="4" fillId="0" borderId="0" applyFont="0" applyFill="0" applyBorder="0" applyAlignment="0" applyProtection="0"/>
    <xf numFmtId="8" fontId="1" fillId="0" borderId="0" applyFont="0" applyFill="0" applyBorder="0" applyAlignment="0" applyProtection="0"/>
    <xf numFmtId="37" fontId="5" fillId="0" borderId="0"/>
    <xf numFmtId="0" fontId="4" fillId="0" borderId="0"/>
    <xf numFmtId="9" fontId="1" fillId="0" borderId="0" applyFont="0" applyFill="0" applyBorder="0" applyAlignment="0" applyProtection="0"/>
  </cellStyleXfs>
  <cellXfs count="143">
    <xf numFmtId="164" fontId="0" fillId="0" borderId="0" xfId="0"/>
    <xf numFmtId="37" fontId="10" fillId="0" borderId="1" xfId="3" applyFont="1" applyBorder="1" applyAlignment="1">
      <alignment horizontal="left"/>
    </xf>
    <xf numFmtId="37" fontId="9" fillId="0" borderId="1" xfId="3" applyFont="1" applyBorder="1"/>
    <xf numFmtId="7" fontId="9" fillId="0" borderId="1" xfId="3" applyNumberFormat="1" applyFont="1" applyBorder="1"/>
    <xf numFmtId="7" fontId="11" fillId="0" borderId="1" xfId="3" applyNumberFormat="1" applyFont="1" applyBorder="1" applyAlignment="1">
      <alignment horizontal="left"/>
    </xf>
    <xf numFmtId="7" fontId="9" fillId="0" borderId="1" xfId="3" applyNumberFormat="1" applyFont="1" applyBorder="1" applyAlignment="1">
      <alignment horizontal="left"/>
    </xf>
    <xf numFmtId="165" fontId="9" fillId="0" borderId="1" xfId="3" applyNumberFormat="1" applyFont="1" applyBorder="1"/>
    <xf numFmtId="7" fontId="9" fillId="0" borderId="1" xfId="3" applyNumberFormat="1" applyFont="1" applyBorder="1" applyAlignment="1" applyProtection="1">
      <alignment horizontal="left"/>
      <protection locked="0"/>
    </xf>
    <xf numFmtId="0" fontId="12" fillId="0" borderId="0" xfId="4" applyFont="1"/>
    <xf numFmtId="37" fontId="9" fillId="0" borderId="0" xfId="3" applyFont="1" applyAlignment="1">
      <alignment horizontal="left"/>
    </xf>
    <xf numFmtId="37" fontId="9" fillId="0" borderId="0" xfId="3" applyFont="1"/>
    <xf numFmtId="7" fontId="9" fillId="0" borderId="0" xfId="3" applyNumberFormat="1" applyFont="1"/>
    <xf numFmtId="165" fontId="9" fillId="0" borderId="0" xfId="3" applyNumberFormat="1" applyFont="1" applyAlignment="1">
      <alignment horizontal="right"/>
    </xf>
    <xf numFmtId="7" fontId="9" fillId="0" borderId="0" xfId="3" applyNumberFormat="1" applyFont="1" applyProtection="1">
      <protection locked="0"/>
    </xf>
    <xf numFmtId="7" fontId="9" fillId="0" borderId="0" xfId="3" applyNumberFormat="1" applyFont="1" applyAlignment="1" applyProtection="1">
      <alignment horizontal="centerContinuous"/>
      <protection locked="0"/>
    </xf>
    <xf numFmtId="165" fontId="9" fillId="0" borderId="0" xfId="3" applyNumberFormat="1" applyFont="1"/>
    <xf numFmtId="37" fontId="9" fillId="0" borderId="2" xfId="3" applyFont="1" applyBorder="1" applyAlignment="1">
      <alignment horizontal="center"/>
    </xf>
    <xf numFmtId="7" fontId="9" fillId="0" borderId="2" xfId="3" applyNumberFormat="1" applyFont="1" applyBorder="1" applyAlignment="1">
      <alignment horizontal="center"/>
    </xf>
    <xf numFmtId="7" fontId="9" fillId="0" borderId="2" xfId="3" applyNumberFormat="1" applyFont="1" applyBorder="1" applyAlignment="1">
      <alignment horizontal="centerContinuous"/>
    </xf>
    <xf numFmtId="165" fontId="9" fillId="0" borderId="3" xfId="3" applyNumberFormat="1" applyFont="1" applyBorder="1" applyAlignment="1">
      <alignment horizontal="centerContinuous"/>
    </xf>
    <xf numFmtId="7" fontId="9" fillId="0" borderId="4" xfId="3" applyNumberFormat="1" applyFont="1" applyBorder="1" applyAlignment="1">
      <alignment horizontal="center"/>
    </xf>
    <xf numFmtId="37" fontId="9" fillId="0" borderId="5" xfId="3" applyFont="1" applyBorder="1" applyAlignment="1">
      <alignment horizontal="center"/>
    </xf>
    <xf numFmtId="7" fontId="9" fillId="0" borderId="5" xfId="3" applyNumberFormat="1" applyFont="1" applyBorder="1" applyAlignment="1">
      <alignment horizontal="center"/>
    </xf>
    <xf numFmtId="7" fontId="9" fillId="0" borderId="6" xfId="3" applyNumberFormat="1" applyFont="1" applyBorder="1" applyAlignment="1">
      <alignment horizontal="centerContinuous"/>
    </xf>
    <xf numFmtId="7" fontId="9" fillId="0" borderId="7" xfId="3" applyNumberFormat="1" applyFont="1" applyBorder="1" applyAlignment="1">
      <alignment horizontal="centerContinuous"/>
    </xf>
    <xf numFmtId="165" fontId="9" fillId="0" borderId="5" xfId="3" applyNumberFormat="1" applyFont="1" applyBorder="1" applyAlignment="1">
      <alignment horizontal="center"/>
    </xf>
    <xf numFmtId="7" fontId="9" fillId="0" borderId="5" xfId="3" applyNumberFormat="1" applyFont="1" applyBorder="1" applyAlignment="1">
      <alignment horizontal="centerContinuous"/>
    </xf>
    <xf numFmtId="7" fontId="9" fillId="0" borderId="8" xfId="3" applyNumberFormat="1" applyFont="1" applyBorder="1" applyAlignment="1">
      <alignment horizontal="center"/>
    </xf>
    <xf numFmtId="37" fontId="9" fillId="0" borderId="5" xfId="3" quotePrefix="1" applyFont="1" applyBorder="1" applyAlignment="1">
      <alignment horizontal="center"/>
    </xf>
    <xf numFmtId="37" fontId="9" fillId="0" borderId="5" xfId="3" applyFont="1" applyBorder="1"/>
    <xf numFmtId="7" fontId="9" fillId="0" borderId="8" xfId="3" quotePrefix="1" applyNumberFormat="1" applyFont="1" applyBorder="1" applyAlignment="1">
      <alignment horizontal="center"/>
    </xf>
    <xf numFmtId="7" fontId="9" fillId="0" borderId="5" xfId="3" applyNumberFormat="1" applyFont="1" applyBorder="1"/>
    <xf numFmtId="165" fontId="9" fillId="0" borderId="5" xfId="3" applyNumberFormat="1" applyFont="1" applyBorder="1"/>
    <xf numFmtId="7" fontId="9" fillId="0" borderId="8" xfId="3" applyNumberFormat="1" applyFont="1" applyBorder="1"/>
    <xf numFmtId="37" fontId="9" fillId="0" borderId="6" xfId="3" applyFont="1" applyBorder="1"/>
    <xf numFmtId="7" fontId="9" fillId="0" borderId="6" xfId="3" applyNumberFormat="1" applyFont="1" applyBorder="1"/>
    <xf numFmtId="7" fontId="9" fillId="0" borderId="6" xfId="3" applyNumberFormat="1" applyFont="1" applyBorder="1" applyAlignment="1">
      <alignment horizontal="center"/>
    </xf>
    <xf numFmtId="165" fontId="9" fillId="0" borderId="6" xfId="3" applyNumberFormat="1" applyFont="1" applyBorder="1"/>
    <xf numFmtId="7" fontId="9" fillId="0" borderId="9" xfId="3" applyNumberFormat="1" applyFont="1" applyBorder="1"/>
    <xf numFmtId="7" fontId="10" fillId="0" borderId="2" xfId="1" applyNumberFormat="1" applyFont="1" applyBorder="1" applyAlignment="1" applyProtection="1">
      <alignment horizontal="right"/>
      <protection locked="0"/>
    </xf>
    <xf numFmtId="164" fontId="13" fillId="0" borderId="0" xfId="0" applyFont="1" applyAlignment="1">
      <alignment horizontal="left"/>
    </xf>
    <xf numFmtId="164" fontId="7" fillId="0" borderId="0" xfId="0" applyFont="1"/>
    <xf numFmtId="164" fontId="14" fillId="0" borderId="0" xfId="0" applyFont="1"/>
    <xf numFmtId="164" fontId="15" fillId="0" borderId="0" xfId="0" applyFont="1"/>
    <xf numFmtId="164" fontId="15" fillId="0" borderId="0" xfId="0" applyFont="1" applyAlignment="1">
      <alignment horizontal="right"/>
    </xf>
    <xf numFmtId="164" fontId="15" fillId="0" borderId="0" xfId="0" applyFont="1" applyProtection="1">
      <protection locked="0"/>
    </xf>
    <xf numFmtId="164" fontId="15" fillId="0" borderId="0" xfId="0" applyFont="1" applyAlignment="1">
      <alignment horizontal="left"/>
    </xf>
    <xf numFmtId="164" fontId="16" fillId="0" borderId="0" xfId="0" applyFont="1"/>
    <xf numFmtId="164" fontId="8" fillId="0" borderId="0" xfId="0" applyFont="1" applyAlignment="1">
      <alignment horizontal="right"/>
    </xf>
    <xf numFmtId="164" fontId="8" fillId="0" borderId="0" xfId="0" applyFont="1" applyAlignment="1">
      <alignment horizontal="left"/>
    </xf>
    <xf numFmtId="164" fontId="8" fillId="0" borderId="0" xfId="0" applyFont="1"/>
    <xf numFmtId="164" fontId="17" fillId="0" borderId="10" xfId="0" applyFont="1" applyBorder="1" applyAlignment="1">
      <alignment horizontal="left"/>
    </xf>
    <xf numFmtId="164" fontId="17" fillId="0" borderId="10" xfId="0" applyFont="1" applyBorder="1"/>
    <xf numFmtId="164" fontId="3" fillId="0" borderId="0" xfId="0" applyFont="1"/>
    <xf numFmtId="164" fontId="17" fillId="0" borderId="0" xfId="0" applyFont="1"/>
    <xf numFmtId="164" fontId="9" fillId="0" borderId="10" xfId="0" applyFont="1" applyBorder="1"/>
    <xf numFmtId="164" fontId="9" fillId="0" borderId="0" xfId="0" applyFont="1"/>
    <xf numFmtId="164" fontId="10" fillId="0" borderId="0" xfId="0" applyFont="1" applyAlignment="1">
      <alignment horizontal="left"/>
    </xf>
    <xf numFmtId="164" fontId="10" fillId="0" borderId="0" xfId="0" applyFont="1"/>
    <xf numFmtId="164" fontId="9" fillId="0" borderId="0" xfId="0" applyFont="1" applyAlignment="1">
      <alignment horizontal="right"/>
    </xf>
    <xf numFmtId="164" fontId="9" fillId="0" borderId="0" xfId="0" applyFont="1" applyProtection="1">
      <protection locked="0"/>
    </xf>
    <xf numFmtId="164" fontId="9" fillId="0" borderId="0" xfId="0" applyFont="1" applyAlignment="1">
      <alignment horizontal="left"/>
    </xf>
    <xf numFmtId="164" fontId="9" fillId="0" borderId="0" xfId="0" applyFont="1" applyAlignment="1" applyProtection="1">
      <alignment horizontal="left"/>
      <protection locked="0"/>
    </xf>
    <xf numFmtId="164" fontId="9" fillId="0" borderId="4" xfId="0" applyFont="1" applyBorder="1" applyAlignment="1" applyProtection="1">
      <alignment horizontal="center"/>
      <protection locked="0"/>
    </xf>
    <xf numFmtId="164" fontId="9" fillId="0" borderId="0" xfId="0" applyFont="1" applyAlignment="1">
      <alignment horizontal="center"/>
    </xf>
    <xf numFmtId="164" fontId="10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164" fontId="12" fillId="0" borderId="0" xfId="0" applyFont="1"/>
    <xf numFmtId="164" fontId="9" fillId="0" borderId="0" xfId="0" quotePrefix="1" applyFont="1" applyAlignment="1">
      <alignment horizontal="left"/>
    </xf>
    <xf numFmtId="164" fontId="9" fillId="0" borderId="1" xfId="0" applyFont="1" applyBorder="1"/>
    <xf numFmtId="164" fontId="9" fillId="0" borderId="7" xfId="0" applyFont="1" applyBorder="1"/>
    <xf numFmtId="164" fontId="9" fillId="0" borderId="11" xfId="0" applyFont="1" applyBorder="1" applyAlignment="1">
      <alignment horizontal="centerContinuous"/>
    </xf>
    <xf numFmtId="164" fontId="9" fillId="0" borderId="12" xfId="0" applyFont="1" applyBorder="1" applyAlignment="1">
      <alignment horizontal="centerContinuous"/>
    </xf>
    <xf numFmtId="164" fontId="9" fillId="0" borderId="13" xfId="0" applyFont="1" applyBorder="1" applyAlignment="1">
      <alignment horizontal="center"/>
    </xf>
    <xf numFmtId="164" fontId="9" fillId="0" borderId="14" xfId="0" applyFont="1" applyBorder="1" applyAlignment="1" applyProtection="1">
      <alignment horizontal="center"/>
      <protection locked="0"/>
    </xf>
    <xf numFmtId="164" fontId="9" fillId="0" borderId="15" xfId="0" applyFont="1" applyBorder="1" applyAlignment="1">
      <alignment horizontal="left"/>
    </xf>
    <xf numFmtId="7" fontId="9" fillId="0" borderId="5" xfId="0" applyNumberFormat="1" applyFont="1" applyBorder="1"/>
    <xf numFmtId="164" fontId="9" fillId="0" borderId="16" xfId="0" applyFont="1" applyBorder="1" applyAlignment="1">
      <alignment horizontal="left"/>
    </xf>
    <xf numFmtId="164" fontId="9" fillId="0" borderId="15" xfId="0" applyFont="1" applyBorder="1"/>
    <xf numFmtId="7" fontId="9" fillId="0" borderId="17" xfId="0" applyNumberFormat="1" applyFont="1" applyBorder="1"/>
    <xf numFmtId="164" fontId="9" fillId="0" borderId="18" xfId="0" applyFont="1" applyBorder="1" applyAlignment="1">
      <alignment horizontal="left"/>
    </xf>
    <xf numFmtId="164" fontId="8" fillId="0" borderId="1" xfId="0" applyFont="1" applyBorder="1"/>
    <xf numFmtId="9" fontId="9" fillId="0" borderId="7" xfId="5" applyFont="1" applyBorder="1" applyProtection="1">
      <protection locked="0"/>
    </xf>
    <xf numFmtId="164" fontId="9" fillId="0" borderId="19" xfId="0" applyFont="1" applyBorder="1" applyAlignment="1">
      <alignment horizontal="right"/>
    </xf>
    <xf numFmtId="37" fontId="9" fillId="0" borderId="0" xfId="0" applyNumberFormat="1" applyFont="1" applyProtection="1">
      <protection locked="0"/>
    </xf>
    <xf numFmtId="166" fontId="10" fillId="0" borderId="4" xfId="5" applyNumberFormat="1" applyFont="1" applyBorder="1" applyProtection="1"/>
    <xf numFmtId="7" fontId="12" fillId="0" borderId="0" xfId="4" applyNumberFormat="1" applyFont="1"/>
    <xf numFmtId="7" fontId="10" fillId="0" borderId="4" xfId="1" applyNumberFormat="1" applyFont="1" applyBorder="1" applyAlignment="1" applyProtection="1">
      <alignment horizontal="right"/>
      <protection locked="0"/>
    </xf>
    <xf numFmtId="164" fontId="19" fillId="0" borderId="0" xfId="0" applyFont="1" applyAlignment="1">
      <alignment horizontal="left"/>
    </xf>
    <xf numFmtId="164" fontId="19" fillId="0" borderId="0" xfId="0" applyFont="1"/>
    <xf numFmtId="164" fontId="18" fillId="0" borderId="0" xfId="0" applyFont="1" applyAlignment="1">
      <alignment horizontal="left"/>
    </xf>
    <xf numFmtId="164" fontId="18" fillId="2" borderId="0" xfId="0" applyFont="1" applyFill="1" applyProtection="1">
      <protection locked="0"/>
    </xf>
    <xf numFmtId="164" fontId="9" fillId="2" borderId="0" xfId="0" quotePrefix="1" applyFont="1" applyFill="1" applyProtection="1">
      <protection locked="0"/>
    </xf>
    <xf numFmtId="164" fontId="9" fillId="2" borderId="0" xfId="0" applyFont="1" applyFill="1"/>
    <xf numFmtId="164" fontId="10" fillId="2" borderId="7" xfId="0" applyFont="1" applyFill="1" applyBorder="1" applyProtection="1">
      <protection locked="0"/>
    </xf>
    <xf numFmtId="164" fontId="10" fillId="2" borderId="0" xfId="0" applyFont="1" applyFill="1"/>
    <xf numFmtId="164" fontId="10" fillId="2" borderId="3" xfId="0" applyFont="1" applyFill="1" applyBorder="1" applyProtection="1">
      <protection locked="0"/>
    </xf>
    <xf numFmtId="164" fontId="10" fillId="2" borderId="0" xfId="0" applyFont="1" applyFill="1" applyAlignment="1" applyProtection="1">
      <alignment horizontal="left"/>
      <protection locked="0"/>
    </xf>
    <xf numFmtId="39" fontId="9" fillId="3" borderId="7" xfId="0" applyNumberFormat="1" applyFont="1" applyFill="1" applyBorder="1" applyProtection="1">
      <protection locked="0"/>
    </xf>
    <xf numFmtId="39" fontId="9" fillId="3" borderId="7" xfId="0" applyNumberFormat="1" applyFont="1" applyFill="1" applyBorder="1"/>
    <xf numFmtId="8" fontId="9" fillId="3" borderId="7" xfId="2" applyFont="1" applyFill="1" applyBorder="1" applyProtection="1">
      <protection locked="0"/>
    </xf>
    <xf numFmtId="40" fontId="9" fillId="3" borderId="7" xfId="0" applyNumberFormat="1" applyFont="1" applyFill="1" applyBorder="1" applyProtection="1">
      <protection locked="0"/>
    </xf>
    <xf numFmtId="8" fontId="9" fillId="3" borderId="7" xfId="2" applyFont="1" applyFill="1" applyBorder="1" applyProtection="1"/>
    <xf numFmtId="8" fontId="9" fillId="3" borderId="7" xfId="2" applyFont="1" applyFill="1" applyBorder="1" applyAlignment="1" applyProtection="1">
      <alignment horizontal="right"/>
    </xf>
    <xf numFmtId="8" fontId="9" fillId="3" borderId="0" xfId="2" applyFont="1" applyFill="1"/>
    <xf numFmtId="164" fontId="9" fillId="3" borderId="0" xfId="0" applyFont="1" applyFill="1"/>
    <xf numFmtId="37" fontId="9" fillId="2" borderId="0" xfId="3" applyFont="1" applyFill="1" applyAlignment="1" applyProtection="1">
      <alignment horizontal="right"/>
      <protection locked="0"/>
    </xf>
    <xf numFmtId="14" fontId="9" fillId="2" borderId="0" xfId="3" quotePrefix="1" applyNumberFormat="1" applyFont="1" applyFill="1" applyAlignment="1" applyProtection="1">
      <alignment horizontal="right"/>
      <protection locked="0"/>
    </xf>
    <xf numFmtId="7" fontId="9" fillId="2" borderId="0" xfId="3" applyNumberFormat="1" applyFont="1" applyFill="1" applyAlignment="1" applyProtection="1">
      <alignment horizontal="right"/>
      <protection locked="0"/>
    </xf>
    <xf numFmtId="37" fontId="9" fillId="4" borderId="23" xfId="3" applyFont="1" applyFill="1" applyBorder="1" applyAlignment="1" applyProtection="1">
      <alignment horizontal="right"/>
      <protection locked="0"/>
    </xf>
    <xf numFmtId="37" fontId="9" fillId="4" borderId="23" xfId="3" applyFont="1" applyFill="1" applyBorder="1" applyProtection="1">
      <protection locked="0"/>
    </xf>
    <xf numFmtId="7" fontId="9" fillId="4" borderId="23" xfId="1" applyNumberFormat="1" applyFont="1" applyFill="1" applyBorder="1" applyAlignment="1" applyProtection="1">
      <alignment horizontal="right"/>
      <protection locked="0"/>
    </xf>
    <xf numFmtId="7" fontId="9" fillId="2" borderId="23" xfId="1" applyNumberFormat="1" applyFont="1" applyFill="1" applyBorder="1" applyProtection="1"/>
    <xf numFmtId="7" fontId="9" fillId="2" borderId="23" xfId="1" applyNumberFormat="1" applyFont="1" applyFill="1" applyBorder="1" applyAlignment="1" applyProtection="1">
      <alignment horizontal="right"/>
      <protection locked="0"/>
    </xf>
    <xf numFmtId="7" fontId="9" fillId="3" borderId="23" xfId="1" applyNumberFormat="1" applyFont="1" applyFill="1" applyBorder="1" applyProtection="1"/>
    <xf numFmtId="166" fontId="9" fillId="3" borderId="23" xfId="5" applyNumberFormat="1" applyFont="1" applyFill="1" applyBorder="1" applyProtection="1"/>
    <xf numFmtId="7" fontId="9" fillId="3" borderId="24" xfId="1" applyNumberFormat="1" applyFont="1" applyFill="1" applyBorder="1" applyProtection="1">
      <protection locked="0"/>
    </xf>
    <xf numFmtId="37" fontId="9" fillId="4" borderId="25" xfId="3" applyFont="1" applyFill="1" applyBorder="1" applyAlignment="1" applyProtection="1">
      <alignment horizontal="right"/>
      <protection locked="0"/>
    </xf>
    <xf numFmtId="37" fontId="9" fillId="4" borderId="25" xfId="3" applyFont="1" applyFill="1" applyBorder="1" applyProtection="1">
      <protection locked="0"/>
    </xf>
    <xf numFmtId="7" fontId="9" fillId="4" borderId="25" xfId="1" applyNumberFormat="1" applyFont="1" applyFill="1" applyBorder="1" applyAlignment="1" applyProtection="1">
      <alignment horizontal="right"/>
      <protection locked="0"/>
    </xf>
    <xf numFmtId="7" fontId="9" fillId="2" borderId="25" xfId="1" applyNumberFormat="1" applyFont="1" applyFill="1" applyBorder="1" applyProtection="1"/>
    <xf numFmtId="7" fontId="9" fillId="2" borderId="25" xfId="1" applyNumberFormat="1" applyFont="1" applyFill="1" applyBorder="1" applyAlignment="1" applyProtection="1">
      <alignment horizontal="right"/>
      <protection locked="0"/>
    </xf>
    <xf numFmtId="7" fontId="9" fillId="3" borderId="25" xfId="1" applyNumberFormat="1" applyFont="1" applyFill="1" applyBorder="1" applyProtection="1"/>
    <xf numFmtId="166" fontId="9" fillId="3" borderId="25" xfId="5" applyNumberFormat="1" applyFont="1" applyFill="1" applyBorder="1" applyProtection="1"/>
    <xf numFmtId="7" fontId="9" fillId="3" borderId="26" xfId="1" applyNumberFormat="1" applyFont="1" applyFill="1" applyBorder="1" applyProtection="1">
      <protection locked="0"/>
    </xf>
    <xf numFmtId="37" fontId="9" fillId="4" borderId="27" xfId="3" applyFont="1" applyFill="1" applyBorder="1" applyAlignment="1" applyProtection="1">
      <alignment horizontal="right"/>
      <protection locked="0"/>
    </xf>
    <xf numFmtId="7" fontId="9" fillId="4" borderId="27" xfId="1" applyNumberFormat="1" applyFont="1" applyFill="1" applyBorder="1" applyAlignment="1" applyProtection="1">
      <alignment horizontal="right"/>
      <protection locked="0"/>
    </xf>
    <xf numFmtId="7" fontId="9" fillId="2" borderId="27" xfId="1" applyNumberFormat="1" applyFont="1" applyFill="1" applyBorder="1" applyProtection="1"/>
    <xf numFmtId="7" fontId="9" fillId="2" borderId="27" xfId="1" applyNumberFormat="1" applyFont="1" applyFill="1" applyBorder="1" applyAlignment="1" applyProtection="1">
      <alignment horizontal="right"/>
      <protection locked="0"/>
    </xf>
    <xf numFmtId="7" fontId="9" fillId="3" borderId="27" xfId="1" applyNumberFormat="1" applyFont="1" applyFill="1" applyBorder="1" applyProtection="1"/>
    <xf numFmtId="166" fontId="9" fillId="3" borderId="27" xfId="5" applyNumberFormat="1" applyFont="1" applyFill="1" applyBorder="1" applyProtection="1"/>
    <xf numFmtId="7" fontId="9" fillId="3" borderId="28" xfId="1" applyNumberFormat="1" applyFont="1" applyFill="1" applyBorder="1" applyProtection="1">
      <protection locked="0"/>
    </xf>
    <xf numFmtId="0" fontId="12" fillId="4" borderId="0" xfId="4" applyFont="1" applyFill="1"/>
    <xf numFmtId="37" fontId="10" fillId="0" borderId="2" xfId="3" applyFont="1" applyBorder="1" applyAlignment="1">
      <alignment horizontal="left"/>
    </xf>
    <xf numFmtId="7" fontId="10" fillId="0" borderId="3" xfId="1" applyNumberFormat="1" applyFont="1" applyBorder="1" applyAlignment="1" applyProtection="1">
      <alignment horizontal="right"/>
      <protection locked="0"/>
    </xf>
    <xf numFmtId="37" fontId="9" fillId="4" borderId="29" xfId="3" applyFont="1" applyFill="1" applyBorder="1" applyProtection="1">
      <protection locked="0"/>
    </xf>
    <xf numFmtId="7" fontId="9" fillId="4" borderId="29" xfId="1" applyNumberFormat="1" applyFont="1" applyFill="1" applyBorder="1" applyAlignment="1" applyProtection="1">
      <alignment horizontal="right"/>
      <protection locked="0"/>
    </xf>
    <xf numFmtId="37" fontId="10" fillId="0" borderId="30" xfId="3" applyFont="1" applyBorder="1" applyAlignment="1" applyProtection="1">
      <alignment horizontal="right"/>
      <protection locked="0"/>
    </xf>
    <xf numFmtId="7" fontId="10" fillId="0" borderId="31" xfId="1" applyNumberFormat="1" applyFont="1" applyBorder="1" applyAlignment="1" applyProtection="1">
      <alignment horizontal="right"/>
      <protection locked="0"/>
    </xf>
    <xf numFmtId="7" fontId="9" fillId="0" borderId="20" xfId="0" applyNumberFormat="1" applyFont="1" applyBorder="1" applyAlignment="1" applyProtection="1">
      <alignment horizontal="center"/>
      <protection locked="0"/>
    </xf>
    <xf numFmtId="7" fontId="9" fillId="0" borderId="21" xfId="0" applyNumberFormat="1" applyFont="1" applyBorder="1" applyAlignment="1" applyProtection="1">
      <alignment horizontal="center"/>
      <protection locked="0"/>
    </xf>
    <xf numFmtId="7" fontId="9" fillId="0" borderId="22" xfId="0" applyNumberFormat="1" applyFont="1" applyBorder="1" applyAlignment="1">
      <alignment horizontal="center"/>
    </xf>
    <xf numFmtId="7" fontId="9" fillId="0" borderId="9" xfId="0" applyNumberFormat="1" applyFont="1" applyBorder="1" applyAlignment="1">
      <alignment horizontal="center"/>
    </xf>
  </cellXfs>
  <cellStyles count="6">
    <cellStyle name="Comma_Pay App No. 7" xfId="1" xr:uid="{00000000-0005-0000-0000-000000000000}"/>
    <cellStyle name="Currency" xfId="2" builtinId="4"/>
    <cellStyle name="Normal" xfId="0" builtinId="0"/>
    <cellStyle name="Normal_G703 Pine Point Plaza #1" xfId="3" xr:uid="{00000000-0005-0000-0000-000003000000}"/>
    <cellStyle name="Normal_Pay App No. 7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12</xdr:col>
      <xdr:colOff>89647</xdr:colOff>
      <xdr:row>5</xdr:row>
      <xdr:rowOff>176270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706F23-D433-7F0A-53B1-98941FE7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2" y="186765"/>
          <a:ext cx="2293470" cy="893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" transitionEvaluation="1"/>
  <dimension ref="B1:U56"/>
  <sheetViews>
    <sheetView showGridLines="0" topLeftCell="A3" zoomScale="85" zoomScaleNormal="85" workbookViewId="0">
      <selection activeCell="D38" sqref="D38"/>
    </sheetView>
  </sheetViews>
  <sheetFormatPr defaultColWidth="9.88671875" defaultRowHeight="11.5" x14ac:dyDescent="0.25"/>
  <cols>
    <col min="1" max="1" width="3.88671875" style="41" customWidth="1"/>
    <col min="2" max="2" width="5.88671875" style="41" customWidth="1"/>
    <col min="3" max="3" width="7.33203125" style="41" customWidth="1"/>
    <col min="4" max="4" width="36.109375" style="41" customWidth="1"/>
    <col min="5" max="5" width="16.109375" style="41" customWidth="1"/>
    <col min="6" max="6" width="17.6640625" style="41" customWidth="1"/>
    <col min="7" max="7" width="6.44140625" style="41" customWidth="1"/>
    <col min="8" max="8" width="3.6640625" style="41" customWidth="1"/>
    <col min="9" max="9" width="23" style="41" customWidth="1"/>
    <col min="10" max="10" width="12.33203125" style="41" customWidth="1"/>
    <col min="11" max="11" width="14" style="41" customWidth="1"/>
    <col min="12" max="12" width="6" style="41" customWidth="1"/>
    <col min="13" max="13" width="2.88671875" style="41" customWidth="1"/>
    <col min="14" max="14" width="3.88671875" style="41" customWidth="1"/>
    <col min="15" max="15" width="22.44140625" style="41" customWidth="1"/>
    <col min="16" max="16" width="6.33203125" style="41" customWidth="1"/>
    <col min="17" max="16384" width="9.88671875" style="41"/>
  </cols>
  <sheetData>
    <row r="1" spans="2:21" ht="18" thickBot="1" x14ac:dyDescent="0.4">
      <c r="B1" s="40" t="s">
        <v>0</v>
      </c>
      <c r="H1" s="42" t="s">
        <v>1</v>
      </c>
      <c r="J1" s="43"/>
      <c r="K1" s="44" t="s">
        <v>2</v>
      </c>
      <c r="L1" s="41">
        <v>1</v>
      </c>
      <c r="M1" s="43"/>
      <c r="N1" s="45"/>
      <c r="O1" s="46" t="s">
        <v>3</v>
      </c>
      <c r="P1" s="47"/>
      <c r="Q1" s="47"/>
    </row>
    <row r="2" spans="2:21" s="56" customFormat="1" ht="6" customHeight="1" x14ac:dyDescent="0.3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2:21" s="56" customFormat="1" ht="14" x14ac:dyDescent="0.3">
      <c r="B3" s="57" t="s">
        <v>4</v>
      </c>
      <c r="C3" s="58" t="s">
        <v>5</v>
      </c>
      <c r="D3" s="58"/>
      <c r="E3" s="59" t="s">
        <v>6</v>
      </c>
      <c r="F3" s="97"/>
      <c r="G3" s="60"/>
      <c r="H3" s="60"/>
      <c r="I3" s="61" t="s">
        <v>7</v>
      </c>
      <c r="J3" s="91"/>
      <c r="K3" s="60"/>
      <c r="L3" s="61" t="s">
        <v>8</v>
      </c>
      <c r="T3" s="56" t="s">
        <v>121</v>
      </c>
    </row>
    <row r="4" spans="2:21" s="56" customFormat="1" ht="3" customHeight="1" x14ac:dyDescent="0.3">
      <c r="B4" s="61"/>
      <c r="E4" s="59"/>
      <c r="F4" s="62"/>
      <c r="G4" s="60"/>
      <c r="H4" s="60"/>
      <c r="I4" s="61"/>
      <c r="J4" s="92"/>
      <c r="K4" s="60"/>
      <c r="L4" s="61"/>
    </row>
    <row r="5" spans="2:21" s="56" customFormat="1" ht="14" x14ac:dyDescent="0.3">
      <c r="B5" s="61"/>
      <c r="C5" s="58" t="s">
        <v>118</v>
      </c>
      <c r="D5" s="58"/>
      <c r="E5" s="59"/>
      <c r="F5" s="62"/>
      <c r="G5" s="60"/>
      <c r="H5" s="60"/>
      <c r="I5" s="59" t="s">
        <v>12</v>
      </c>
      <c r="J5" s="92"/>
      <c r="K5" s="60"/>
      <c r="L5" s="63"/>
      <c r="M5" s="61" t="s">
        <v>9</v>
      </c>
      <c r="T5" s="91"/>
      <c r="U5" s="56" t="s">
        <v>120</v>
      </c>
    </row>
    <row r="6" spans="2:21" s="56" customFormat="1" ht="2.15" customHeight="1" x14ac:dyDescent="0.3">
      <c r="C6" s="58"/>
      <c r="D6" s="58"/>
      <c r="E6" s="59"/>
      <c r="J6" s="93"/>
      <c r="L6" s="64"/>
    </row>
    <row r="7" spans="2:21" s="56" customFormat="1" ht="14" x14ac:dyDescent="0.3">
      <c r="C7" s="65" t="s">
        <v>10</v>
      </c>
      <c r="D7" s="65"/>
      <c r="E7" s="59"/>
      <c r="F7" s="60"/>
      <c r="G7" s="60"/>
      <c r="H7" s="60"/>
      <c r="I7" s="59" t="s">
        <v>16</v>
      </c>
      <c r="J7" s="93"/>
      <c r="L7" s="63"/>
      <c r="M7" s="61" t="s">
        <v>11</v>
      </c>
      <c r="T7" s="105"/>
      <c r="U7" s="56" t="s">
        <v>119</v>
      </c>
    </row>
    <row r="8" spans="2:21" s="56" customFormat="1" ht="2.15" customHeight="1" x14ac:dyDescent="0.3">
      <c r="C8" s="58"/>
      <c r="D8" s="58"/>
      <c r="E8" s="59"/>
      <c r="L8" s="64"/>
    </row>
    <row r="9" spans="2:21" s="56" customFormat="1" ht="14" x14ac:dyDescent="0.3">
      <c r="C9" s="65"/>
      <c r="D9" s="65"/>
      <c r="E9" s="59"/>
      <c r="J9" s="66"/>
      <c r="K9" s="60"/>
      <c r="L9" s="63"/>
      <c r="M9" s="61" t="s">
        <v>13</v>
      </c>
    </row>
    <row r="10" spans="2:21" s="56" customFormat="1" ht="2.15" customHeight="1" x14ac:dyDescent="0.3">
      <c r="E10" s="59"/>
      <c r="I10" s="59"/>
      <c r="L10" s="64"/>
    </row>
    <row r="11" spans="2:21" s="56" customFormat="1" ht="14" x14ac:dyDescent="0.3">
      <c r="B11" s="61" t="s">
        <v>14</v>
      </c>
      <c r="E11" s="88"/>
      <c r="F11" s="65"/>
      <c r="G11" s="60"/>
      <c r="H11" s="60"/>
      <c r="I11" s="59"/>
      <c r="L11" s="63"/>
      <c r="M11" s="60"/>
      <c r="N11" s="60"/>
    </row>
    <row r="12" spans="2:21" s="56" customFormat="1" ht="2.15" customHeight="1" x14ac:dyDescent="0.3">
      <c r="E12" s="89"/>
      <c r="I12" s="59"/>
      <c r="L12" s="64"/>
    </row>
    <row r="13" spans="2:21" s="56" customFormat="1" ht="14" x14ac:dyDescent="0.3">
      <c r="C13" s="65"/>
      <c r="D13" s="94"/>
      <c r="E13" s="89"/>
      <c r="F13" s="65"/>
      <c r="G13" s="65"/>
      <c r="H13" s="60"/>
      <c r="I13" s="59" t="s">
        <v>15</v>
      </c>
      <c r="L13" s="63"/>
      <c r="M13" s="60"/>
      <c r="N13" s="60"/>
      <c r="O13" s="60"/>
    </row>
    <row r="14" spans="2:21" s="56" customFormat="1" ht="2.15" customHeight="1" x14ac:dyDescent="0.3">
      <c r="C14" s="58"/>
      <c r="D14" s="95"/>
      <c r="E14" s="89"/>
      <c r="F14" s="58"/>
      <c r="G14" s="58"/>
      <c r="I14" s="59"/>
      <c r="L14" s="67"/>
      <c r="M14" s="67"/>
      <c r="N14" s="67"/>
    </row>
    <row r="15" spans="2:21" s="56" customFormat="1" ht="14" x14ac:dyDescent="0.3">
      <c r="C15" s="65"/>
      <c r="D15" s="94"/>
      <c r="E15" s="89"/>
      <c r="F15" s="58"/>
      <c r="G15" s="58"/>
      <c r="J15" s="60"/>
      <c r="K15" s="60"/>
      <c r="L15" s="67"/>
      <c r="M15" s="67"/>
      <c r="N15" s="67"/>
      <c r="O15" s="60"/>
    </row>
    <row r="16" spans="2:21" s="56" customFormat="1" ht="14" x14ac:dyDescent="0.3">
      <c r="C16" s="65"/>
      <c r="D16" s="96"/>
      <c r="F16" s="58"/>
      <c r="G16" s="58"/>
    </row>
    <row r="17" spans="2:16" s="56" customFormat="1" ht="14.5" thickBot="1" x14ac:dyDescent="0.35">
      <c r="B17" s="61" t="s">
        <v>17</v>
      </c>
      <c r="E17" s="60"/>
      <c r="F17" s="60"/>
      <c r="G17" s="60"/>
      <c r="I17" s="61" t="s">
        <v>18</v>
      </c>
      <c r="J17" s="60"/>
      <c r="K17" s="60"/>
    </row>
    <row r="18" spans="2:16" s="56" customFormat="1" ht="3" customHeight="1" x14ac:dyDescent="0.3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2:16" s="56" customFormat="1" ht="14" x14ac:dyDescent="0.3">
      <c r="B19" s="57" t="s">
        <v>19</v>
      </c>
      <c r="H19" s="90" t="s">
        <v>20</v>
      </c>
      <c r="I19" s="58"/>
      <c r="J19" s="58"/>
      <c r="K19" s="58"/>
      <c r="L19" s="58"/>
    </row>
    <row r="20" spans="2:16" s="56" customFormat="1" ht="12.75" customHeight="1" x14ac:dyDescent="0.3">
      <c r="B20" s="68" t="s">
        <v>21</v>
      </c>
      <c r="H20" s="61"/>
    </row>
    <row r="21" spans="2:16" s="56" customFormat="1" ht="12.9" customHeight="1" x14ac:dyDescent="0.3">
      <c r="B21" s="61" t="s">
        <v>22</v>
      </c>
      <c r="H21" s="49" t="s">
        <v>23</v>
      </c>
      <c r="I21" s="50"/>
      <c r="J21" s="50"/>
      <c r="K21" s="50"/>
      <c r="L21" s="50"/>
      <c r="M21" s="50"/>
      <c r="N21" s="50"/>
      <c r="O21" s="50"/>
      <c r="P21" s="50"/>
    </row>
    <row r="22" spans="2:16" s="56" customFormat="1" ht="10.5" customHeight="1" x14ac:dyDescent="0.3">
      <c r="B22" s="61" t="s">
        <v>15</v>
      </c>
      <c r="H22" s="49" t="s">
        <v>24</v>
      </c>
      <c r="I22" s="50"/>
      <c r="J22" s="50"/>
      <c r="K22" s="50"/>
      <c r="L22" s="50"/>
      <c r="M22" s="50"/>
      <c r="N22" s="50"/>
      <c r="O22" s="50"/>
      <c r="P22" s="50"/>
    </row>
    <row r="23" spans="2:16" s="56" customFormat="1" ht="14.15" customHeight="1" x14ac:dyDescent="0.3">
      <c r="B23" s="61" t="s">
        <v>15</v>
      </c>
      <c r="H23" s="49" t="s">
        <v>25</v>
      </c>
      <c r="I23" s="50"/>
      <c r="J23" s="50"/>
      <c r="K23" s="50"/>
      <c r="L23" s="50"/>
      <c r="M23" s="50"/>
      <c r="N23" s="50"/>
      <c r="O23" s="50"/>
      <c r="P23" s="50"/>
    </row>
    <row r="24" spans="2:16" s="56" customFormat="1" ht="11.15" customHeight="1" x14ac:dyDescent="0.3">
      <c r="H24" s="50"/>
      <c r="I24" s="50"/>
      <c r="J24" s="50"/>
      <c r="K24" s="50"/>
      <c r="L24" s="50"/>
      <c r="M24" s="50"/>
      <c r="N24" s="50"/>
      <c r="O24" s="50"/>
      <c r="P24" s="50"/>
    </row>
    <row r="25" spans="2:16" s="56" customFormat="1" ht="12.9" customHeight="1" x14ac:dyDescent="0.3">
      <c r="B25" s="61" t="s">
        <v>26</v>
      </c>
      <c r="E25" s="59" t="s">
        <v>27</v>
      </c>
      <c r="F25" s="98">
        <f>'G703'!C34</f>
        <v>0</v>
      </c>
      <c r="H25" s="50" t="s">
        <v>28</v>
      </c>
      <c r="I25" s="50"/>
      <c r="J25" s="50"/>
      <c r="K25" s="50"/>
      <c r="L25" s="50"/>
      <c r="M25" s="50"/>
      <c r="N25" s="50"/>
      <c r="O25" s="50"/>
      <c r="P25" s="50"/>
    </row>
    <row r="26" spans="2:16" s="56" customFormat="1" ht="12.9" customHeight="1" x14ac:dyDescent="0.3">
      <c r="B26" s="61" t="s">
        <v>29</v>
      </c>
      <c r="E26" s="59" t="s">
        <v>27</v>
      </c>
      <c r="F26" s="98">
        <f>E53</f>
        <v>0</v>
      </c>
      <c r="H26" s="49" t="s">
        <v>30</v>
      </c>
      <c r="I26" s="50"/>
      <c r="J26" s="50"/>
      <c r="K26" s="50"/>
      <c r="L26" s="50"/>
      <c r="M26" s="50"/>
      <c r="N26" s="50"/>
      <c r="O26" s="50"/>
      <c r="P26" s="50"/>
    </row>
    <row r="27" spans="2:16" s="56" customFormat="1" ht="12.9" customHeight="1" x14ac:dyDescent="0.3">
      <c r="B27" s="61" t="s">
        <v>31</v>
      </c>
      <c r="E27" s="59" t="s">
        <v>32</v>
      </c>
      <c r="F27" s="99">
        <f>F25+F26</f>
        <v>0</v>
      </c>
      <c r="H27" s="49" t="s">
        <v>33</v>
      </c>
      <c r="I27" s="50"/>
      <c r="J27" s="50"/>
      <c r="K27" s="50"/>
      <c r="L27" s="50"/>
      <c r="M27" s="50"/>
      <c r="N27" s="50"/>
      <c r="O27" s="50"/>
      <c r="P27" s="50"/>
    </row>
    <row r="28" spans="2:16" s="56" customFormat="1" ht="12.9" customHeight="1" x14ac:dyDescent="0.3">
      <c r="B28" s="61" t="s">
        <v>34</v>
      </c>
      <c r="E28" s="59" t="s">
        <v>32</v>
      </c>
      <c r="F28" s="98">
        <f>'G703'!G34</f>
        <v>0</v>
      </c>
      <c r="H28" s="50" t="s">
        <v>35</v>
      </c>
      <c r="I28" s="50"/>
      <c r="J28" s="50"/>
      <c r="K28" s="50"/>
      <c r="L28" s="50"/>
      <c r="M28" s="50"/>
      <c r="N28" s="50"/>
      <c r="O28" s="50"/>
      <c r="P28" s="50"/>
    </row>
    <row r="29" spans="2:16" s="56" customFormat="1" ht="12.9" customHeight="1" x14ac:dyDescent="0.3">
      <c r="B29" s="61" t="s">
        <v>36</v>
      </c>
      <c r="H29" s="50" t="s">
        <v>37</v>
      </c>
      <c r="I29" s="50"/>
      <c r="J29" s="50"/>
      <c r="K29" s="50"/>
      <c r="L29" s="50"/>
      <c r="M29" s="50"/>
      <c r="N29" s="50"/>
      <c r="O29" s="50"/>
      <c r="P29" s="50"/>
    </row>
    <row r="30" spans="2:16" s="56" customFormat="1" ht="12.9" customHeight="1" x14ac:dyDescent="0.3">
      <c r="B30" s="61" t="s">
        <v>38</v>
      </c>
      <c r="H30" s="49" t="s">
        <v>39</v>
      </c>
      <c r="I30" s="50"/>
      <c r="J30" s="50"/>
      <c r="K30" s="50"/>
      <c r="L30" s="49"/>
      <c r="M30" s="50"/>
      <c r="N30" s="50"/>
      <c r="O30" s="50"/>
      <c r="P30" s="50"/>
    </row>
    <row r="31" spans="2:16" s="56" customFormat="1" ht="12.9" customHeight="1" x14ac:dyDescent="0.3">
      <c r="B31" s="59" t="s">
        <v>40</v>
      </c>
      <c r="C31" s="82">
        <v>0.1</v>
      </c>
      <c r="D31" s="61" t="s">
        <v>41</v>
      </c>
      <c r="E31" s="100">
        <f>SUM('G703'!D34:E34)*G702B!C31</f>
        <v>0</v>
      </c>
    </row>
    <row r="32" spans="2:16" s="56" customFormat="1" ht="12.9" customHeight="1" x14ac:dyDescent="0.3">
      <c r="C32" s="61" t="s">
        <v>42</v>
      </c>
      <c r="H32" s="50" t="s">
        <v>43</v>
      </c>
      <c r="I32" s="50"/>
      <c r="J32" s="50"/>
      <c r="K32" s="50"/>
      <c r="L32" s="50"/>
      <c r="M32" s="50"/>
      <c r="N32" s="50"/>
      <c r="O32" s="50"/>
      <c r="P32" s="50"/>
    </row>
    <row r="33" spans="2:16" s="56" customFormat="1" ht="12.9" customHeight="1" x14ac:dyDescent="0.3">
      <c r="B33" s="59"/>
      <c r="C33" s="56" t="s">
        <v>124</v>
      </c>
      <c r="H33" s="49" t="s">
        <v>44</v>
      </c>
      <c r="I33" s="50"/>
      <c r="J33" s="50"/>
      <c r="K33" s="48"/>
      <c r="L33" s="50"/>
      <c r="M33" s="50"/>
      <c r="N33" s="50"/>
      <c r="O33" s="50"/>
      <c r="P33" s="50"/>
    </row>
    <row r="34" spans="2:16" s="56" customFormat="1" ht="12.9" customHeight="1" x14ac:dyDescent="0.3">
      <c r="C34" s="61"/>
      <c r="H34" s="49" t="s">
        <v>45</v>
      </c>
      <c r="I34" s="50"/>
      <c r="J34" s="50"/>
      <c r="K34" s="49"/>
      <c r="L34" s="50"/>
      <c r="M34" s="50"/>
      <c r="N34" s="50"/>
      <c r="O34" s="49"/>
      <c r="P34" s="50"/>
    </row>
    <row r="35" spans="2:16" s="56" customFormat="1" ht="12.9" customHeight="1" thickBot="1" x14ac:dyDescent="0.35">
      <c r="B35" s="61"/>
      <c r="H35" s="81" t="s">
        <v>46</v>
      </c>
      <c r="I35" s="69"/>
      <c r="J35" s="69"/>
      <c r="K35" s="69"/>
      <c r="L35" s="69"/>
      <c r="M35" s="69"/>
      <c r="N35" s="69"/>
      <c r="O35" s="69"/>
    </row>
    <row r="36" spans="2:16" s="56" customFormat="1" ht="12.9" customHeight="1" x14ac:dyDescent="0.3">
      <c r="C36" s="61" t="s">
        <v>47</v>
      </c>
      <c r="E36" s="59" t="s">
        <v>48</v>
      </c>
      <c r="F36" s="101">
        <f>SUM(E31:E33)</f>
        <v>0</v>
      </c>
      <c r="H36" s="61" t="s">
        <v>49</v>
      </c>
    </row>
    <row r="37" spans="2:16" s="56" customFormat="1" ht="20.149999999999999" customHeight="1" x14ac:dyDescent="0.3">
      <c r="B37" s="61" t="s">
        <v>50</v>
      </c>
      <c r="E37" s="59"/>
      <c r="F37" s="102">
        <f>F28-F36</f>
        <v>0</v>
      </c>
      <c r="H37" s="61" t="s">
        <v>51</v>
      </c>
      <c r="I37" s="70"/>
      <c r="J37" s="70"/>
      <c r="K37" s="70"/>
      <c r="L37" s="61" t="s">
        <v>52</v>
      </c>
      <c r="M37" s="70"/>
      <c r="N37" s="70"/>
      <c r="O37" s="70"/>
    </row>
    <row r="38" spans="2:16" s="56" customFormat="1" ht="12.9" customHeight="1" x14ac:dyDescent="0.3">
      <c r="C38" s="61" t="s">
        <v>53</v>
      </c>
    </row>
    <row r="39" spans="2:16" s="56" customFormat="1" ht="12.9" customHeight="1" x14ac:dyDescent="0.3">
      <c r="B39" s="61" t="s">
        <v>54</v>
      </c>
      <c r="E39" s="104">
        <f>'G703'!D34*(1-C31)</f>
        <v>0</v>
      </c>
      <c r="H39" s="61"/>
      <c r="K39" s="59"/>
    </row>
    <row r="40" spans="2:16" s="56" customFormat="1" ht="12.9" customHeight="1" x14ac:dyDescent="0.3">
      <c r="B40" s="61" t="s">
        <v>55</v>
      </c>
      <c r="E40" s="83"/>
      <c r="F40" s="84"/>
      <c r="H40" s="61"/>
      <c r="K40" s="61"/>
      <c r="O40" s="61"/>
    </row>
    <row r="41" spans="2:16" s="56" customFormat="1" ht="12.9" customHeight="1" x14ac:dyDescent="0.3">
      <c r="B41" s="61" t="s">
        <v>56</v>
      </c>
      <c r="E41" s="59"/>
      <c r="F41" s="100">
        <f>F37-E39</f>
        <v>0</v>
      </c>
      <c r="H41" s="61"/>
    </row>
    <row r="42" spans="2:16" s="56" customFormat="1" ht="12.9" customHeight="1" x14ac:dyDescent="0.3">
      <c r="B42" s="61" t="s">
        <v>57</v>
      </c>
      <c r="F42" s="103">
        <f>F27-E39-F41</f>
        <v>0</v>
      </c>
      <c r="H42" s="61"/>
    </row>
    <row r="43" spans="2:16" s="56" customFormat="1" ht="12.9" customHeight="1" x14ac:dyDescent="0.3">
      <c r="C43" s="61" t="s">
        <v>58</v>
      </c>
    </row>
    <row r="44" spans="2:16" s="56" customFormat="1" ht="14.25" customHeight="1" thickBot="1" x14ac:dyDescent="0.35">
      <c r="H44" s="61"/>
      <c r="I44" s="70"/>
      <c r="J44" s="70"/>
      <c r="K44" s="70"/>
      <c r="L44" s="61"/>
      <c r="M44" s="70"/>
      <c r="N44" s="70"/>
      <c r="O44" s="70"/>
    </row>
    <row r="45" spans="2:16" s="56" customFormat="1" ht="15" customHeight="1" thickBot="1" x14ac:dyDescent="0.35">
      <c r="B45" s="71" t="s">
        <v>59</v>
      </c>
      <c r="C45" s="72"/>
      <c r="D45" s="72"/>
      <c r="E45" s="73" t="s">
        <v>60</v>
      </c>
      <c r="F45" s="74" t="s">
        <v>61</v>
      </c>
      <c r="H45" s="69"/>
      <c r="I45" s="69"/>
      <c r="J45" s="69"/>
      <c r="K45" s="69"/>
      <c r="L45" s="69"/>
      <c r="M45" s="69"/>
      <c r="N45" s="69"/>
      <c r="O45" s="69"/>
    </row>
    <row r="46" spans="2:16" s="56" customFormat="1" ht="14.25" customHeight="1" x14ac:dyDescent="0.3">
      <c r="B46" s="75" t="s">
        <v>62</v>
      </c>
      <c r="E46" s="141"/>
      <c r="F46" s="141"/>
      <c r="H46" s="49" t="s">
        <v>63</v>
      </c>
    </row>
    <row r="47" spans="2:16" s="56" customFormat="1" ht="11.25" customHeight="1" x14ac:dyDescent="0.3">
      <c r="B47" s="77" t="s">
        <v>64</v>
      </c>
      <c r="C47" s="70"/>
      <c r="D47" s="70"/>
      <c r="E47" s="142"/>
      <c r="F47" s="142"/>
      <c r="H47" s="61"/>
    </row>
    <row r="48" spans="2:16" s="56" customFormat="1" ht="6.75" customHeight="1" x14ac:dyDescent="0.3">
      <c r="B48" s="78"/>
      <c r="E48" s="141"/>
      <c r="F48" s="141"/>
    </row>
    <row r="49" spans="2:15" s="56" customFormat="1" ht="12.75" customHeight="1" x14ac:dyDescent="0.3">
      <c r="B49" s="77" t="s">
        <v>65</v>
      </c>
      <c r="C49" s="70"/>
      <c r="D49" s="70"/>
      <c r="E49" s="142"/>
      <c r="F49" s="142"/>
      <c r="H49" s="61" t="s">
        <v>66</v>
      </c>
      <c r="I49" s="70"/>
      <c r="J49" s="70"/>
      <c r="K49" s="70"/>
      <c r="L49" s="61" t="s">
        <v>67</v>
      </c>
      <c r="M49" s="70"/>
      <c r="N49" s="70"/>
      <c r="O49" s="70"/>
    </row>
    <row r="50" spans="2:15" s="56" customFormat="1" ht="3.75" customHeight="1" x14ac:dyDescent="0.3">
      <c r="B50" s="78"/>
      <c r="E50" s="141"/>
      <c r="F50" s="141"/>
    </row>
    <row r="51" spans="2:15" s="56" customFormat="1" ht="12.75" customHeight="1" x14ac:dyDescent="0.3">
      <c r="B51" s="77" t="s">
        <v>68</v>
      </c>
      <c r="C51" s="70"/>
      <c r="D51" s="70"/>
      <c r="E51" s="142"/>
      <c r="F51" s="142"/>
      <c r="H51" s="61" t="s">
        <v>69</v>
      </c>
    </row>
    <row r="52" spans="2:15" s="56" customFormat="1" ht="12" customHeight="1" x14ac:dyDescent="0.3">
      <c r="B52" s="78"/>
      <c r="E52" s="76"/>
      <c r="F52" s="79"/>
      <c r="H52" s="61" t="s">
        <v>70</v>
      </c>
    </row>
    <row r="53" spans="2:15" s="56" customFormat="1" ht="13.5" customHeight="1" thickBot="1" x14ac:dyDescent="0.35">
      <c r="B53" s="80" t="s">
        <v>71</v>
      </c>
      <c r="C53" s="69"/>
      <c r="D53" s="69"/>
      <c r="E53" s="139">
        <f>E50-F50</f>
        <v>0</v>
      </c>
      <c r="F53" s="140"/>
      <c r="H53" s="61" t="s">
        <v>72</v>
      </c>
    </row>
    <row r="54" spans="2:15" s="56" customFormat="1" ht="6" customHeight="1" thickBot="1" x14ac:dyDescent="0.35"/>
    <row r="55" spans="2:15" x14ac:dyDescent="0.25">
      <c r="B55" s="51"/>
      <c r="C55" s="52"/>
      <c r="D55" s="52"/>
      <c r="E55" s="52"/>
      <c r="F55" s="52"/>
      <c r="G55" s="52"/>
      <c r="H55" s="51"/>
      <c r="I55" s="52"/>
      <c r="J55" s="52"/>
      <c r="K55" s="52"/>
      <c r="L55" s="52"/>
      <c r="M55" s="52"/>
      <c r="N55" s="52"/>
      <c r="O55" s="52"/>
    </row>
    <row r="56" spans="2:15" x14ac:dyDescent="0.25">
      <c r="B56" s="53"/>
      <c r="O56" s="54"/>
    </row>
  </sheetData>
  <sheetProtection password="D5F3"/>
  <mergeCells count="7">
    <mergeCell ref="E53:F53"/>
    <mergeCell ref="E46:E47"/>
    <mergeCell ref="E48:E49"/>
    <mergeCell ref="E50:E51"/>
    <mergeCell ref="F46:F47"/>
    <mergeCell ref="F48:F49"/>
    <mergeCell ref="F50:F51"/>
  </mergeCells>
  <phoneticPr fontId="0" type="noConversion"/>
  <printOptions gridLinesSet="0"/>
  <pageMargins left="0.28000000000000003" right="0.21" top="0.32" bottom="1.9E-2" header="0.19" footer="0.3"/>
  <pageSetup scale="93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showGridLines="0" tabSelected="1" topLeftCell="A2" zoomScale="85" zoomScaleNormal="85" workbookViewId="0">
      <pane ySplit="11" topLeftCell="A13" activePane="bottomLeft" state="frozen"/>
      <selection activeCell="E39" sqref="E39"/>
      <selection pane="bottomLeft" activeCell="I13" sqref="I13"/>
    </sheetView>
  </sheetViews>
  <sheetFormatPr defaultColWidth="10.6640625" defaultRowHeight="14" x14ac:dyDescent="0.3"/>
  <cols>
    <col min="1" max="1" width="7" style="8" customWidth="1"/>
    <col min="2" max="2" width="38.44140625" style="8" customWidth="1"/>
    <col min="3" max="3" width="23.109375" style="8" customWidth="1"/>
    <col min="4" max="4" width="23.5546875" style="8" customWidth="1"/>
    <col min="5" max="5" width="21.6640625" style="8" customWidth="1"/>
    <col min="6" max="6" width="16.109375" style="8" hidden="1" customWidth="1"/>
    <col min="7" max="7" width="22.109375" style="8" customWidth="1"/>
    <col min="8" max="8" width="13.109375" style="8" customWidth="1"/>
    <col min="9" max="9" width="18" style="8" customWidth="1"/>
    <col min="10" max="10" width="17.109375" style="8" customWidth="1"/>
    <col min="11" max="16384" width="10.6640625" style="8"/>
  </cols>
  <sheetData>
    <row r="1" spans="1:15" ht="14.5" thickBot="1" x14ac:dyDescent="0.35">
      <c r="A1" s="1" t="s">
        <v>73</v>
      </c>
      <c r="B1" s="2"/>
      <c r="C1" s="3"/>
      <c r="D1" s="3"/>
      <c r="E1" s="4" t="s">
        <v>74</v>
      </c>
      <c r="F1" s="3"/>
      <c r="G1" s="5"/>
      <c r="H1" s="6"/>
      <c r="I1" s="7" t="s">
        <v>75</v>
      </c>
      <c r="J1" s="3"/>
    </row>
    <row r="2" spans="1:15" x14ac:dyDescent="0.3">
      <c r="A2" s="9" t="s">
        <v>76</v>
      </c>
      <c r="B2" s="10"/>
      <c r="C2" s="11"/>
      <c r="D2" s="11"/>
      <c r="E2" s="11"/>
      <c r="F2" s="11"/>
      <c r="G2" s="11"/>
      <c r="H2" s="12" t="s">
        <v>7</v>
      </c>
      <c r="I2" s="106"/>
      <c r="J2" s="13"/>
    </row>
    <row r="3" spans="1:15" x14ac:dyDescent="0.3">
      <c r="A3" s="9" t="s">
        <v>77</v>
      </c>
      <c r="B3" s="10"/>
      <c r="C3" s="11"/>
      <c r="D3" s="11"/>
      <c r="E3" s="11"/>
      <c r="F3" s="11"/>
      <c r="G3" s="11"/>
      <c r="H3" s="12" t="s">
        <v>78</v>
      </c>
      <c r="I3" s="107"/>
      <c r="J3" s="14"/>
    </row>
    <row r="4" spans="1:15" x14ac:dyDescent="0.3">
      <c r="A4" s="9" t="s">
        <v>79</v>
      </c>
      <c r="B4" s="10"/>
      <c r="C4" s="11"/>
      <c r="D4" s="11"/>
      <c r="E4" s="11"/>
      <c r="F4" s="11"/>
      <c r="G4" s="11"/>
      <c r="H4" s="12" t="s">
        <v>12</v>
      </c>
      <c r="I4" s="107"/>
      <c r="J4" s="14"/>
      <c r="N4" s="56" t="s">
        <v>121</v>
      </c>
      <c r="O4" s="56"/>
    </row>
    <row r="5" spans="1:15" x14ac:dyDescent="0.3">
      <c r="A5" s="9" t="s">
        <v>80</v>
      </c>
      <c r="B5" s="10"/>
      <c r="C5" s="11"/>
      <c r="D5" s="11"/>
      <c r="E5" s="11"/>
      <c r="F5" s="11"/>
      <c r="G5" s="11"/>
      <c r="H5" s="12" t="s">
        <v>81</v>
      </c>
      <c r="I5" s="108"/>
      <c r="J5" s="13"/>
      <c r="N5" s="91"/>
      <c r="O5" s="56" t="s">
        <v>120</v>
      </c>
    </row>
    <row r="6" spans="1:15" x14ac:dyDescent="0.3">
      <c r="A6" s="10"/>
      <c r="B6" s="10"/>
      <c r="C6" s="11"/>
      <c r="D6" s="11"/>
      <c r="E6" s="11"/>
      <c r="F6" s="11"/>
      <c r="G6" s="11"/>
      <c r="H6" s="15"/>
      <c r="I6" s="11"/>
      <c r="J6" s="11"/>
      <c r="N6" s="105"/>
      <c r="O6" s="56" t="s">
        <v>119</v>
      </c>
    </row>
    <row r="7" spans="1:15" x14ac:dyDescent="0.3">
      <c r="A7" s="16" t="s">
        <v>82</v>
      </c>
      <c r="B7" s="16" t="s">
        <v>83</v>
      </c>
      <c r="C7" s="17" t="s">
        <v>84</v>
      </c>
      <c r="D7" s="17" t="s">
        <v>85</v>
      </c>
      <c r="E7" s="17" t="s">
        <v>86</v>
      </c>
      <c r="F7" s="17" t="s">
        <v>87</v>
      </c>
      <c r="G7" s="18" t="s">
        <v>88</v>
      </c>
      <c r="H7" s="19"/>
      <c r="I7" s="18" t="s">
        <v>89</v>
      </c>
      <c r="J7" s="20" t="s">
        <v>90</v>
      </c>
      <c r="N7" s="132"/>
      <c r="O7" s="8" t="s">
        <v>122</v>
      </c>
    </row>
    <row r="8" spans="1:15" x14ac:dyDescent="0.3">
      <c r="A8" s="21" t="s">
        <v>91</v>
      </c>
      <c r="B8" s="21" t="s">
        <v>92</v>
      </c>
      <c r="C8" s="22" t="s">
        <v>93</v>
      </c>
      <c r="D8" s="23" t="s">
        <v>94</v>
      </c>
      <c r="E8" s="24"/>
      <c r="F8" s="22" t="s">
        <v>95</v>
      </c>
      <c r="G8" s="22" t="s">
        <v>96</v>
      </c>
      <c r="H8" s="25" t="s">
        <v>97</v>
      </c>
      <c r="I8" s="26" t="s">
        <v>98</v>
      </c>
      <c r="J8" s="27" t="s">
        <v>99</v>
      </c>
    </row>
    <row r="9" spans="1:15" x14ac:dyDescent="0.3">
      <c r="A9" s="28" t="s">
        <v>100</v>
      </c>
      <c r="B9" s="29"/>
      <c r="C9" s="22" t="s">
        <v>101</v>
      </c>
      <c r="D9" s="22" t="s">
        <v>102</v>
      </c>
      <c r="E9" s="22" t="s">
        <v>103</v>
      </c>
      <c r="F9" s="22" t="s">
        <v>104</v>
      </c>
      <c r="G9" s="22" t="s">
        <v>105</v>
      </c>
      <c r="H9" s="25" t="s">
        <v>106</v>
      </c>
      <c r="I9" s="26" t="s">
        <v>107</v>
      </c>
      <c r="J9" s="30" t="s">
        <v>108</v>
      </c>
    </row>
    <row r="10" spans="1:15" x14ac:dyDescent="0.3">
      <c r="A10" s="29"/>
      <c r="B10" s="29"/>
      <c r="C10" s="31"/>
      <c r="D10" s="22" t="s">
        <v>109</v>
      </c>
      <c r="E10" s="31"/>
      <c r="F10" s="22" t="s">
        <v>110</v>
      </c>
      <c r="G10" s="22" t="s">
        <v>111</v>
      </c>
      <c r="H10" s="32"/>
      <c r="I10" s="26" t="s">
        <v>112</v>
      </c>
      <c r="J10" s="27" t="s">
        <v>113</v>
      </c>
    </row>
    <row r="11" spans="1:15" x14ac:dyDescent="0.3">
      <c r="A11" s="29"/>
      <c r="B11" s="29"/>
      <c r="C11" s="31"/>
      <c r="D11" s="22" t="s">
        <v>123</v>
      </c>
      <c r="E11" s="31"/>
      <c r="F11" s="22" t="s">
        <v>114</v>
      </c>
      <c r="G11" s="22" t="s">
        <v>115</v>
      </c>
      <c r="H11" s="32"/>
      <c r="I11" s="31"/>
      <c r="J11" s="33"/>
    </row>
    <row r="12" spans="1:15" x14ac:dyDescent="0.3">
      <c r="A12" s="34"/>
      <c r="B12" s="34"/>
      <c r="C12" s="35"/>
      <c r="D12" s="35"/>
      <c r="E12" s="35"/>
      <c r="F12" s="36" t="s">
        <v>116</v>
      </c>
      <c r="G12" s="36" t="s">
        <v>117</v>
      </c>
      <c r="H12" s="37"/>
      <c r="I12" s="35"/>
      <c r="J12" s="38"/>
    </row>
    <row r="13" spans="1:15" x14ac:dyDescent="0.3">
      <c r="A13" s="109">
        <v>1</v>
      </c>
      <c r="B13" s="110"/>
      <c r="C13" s="111"/>
      <c r="D13" s="112"/>
      <c r="E13" s="113"/>
      <c r="F13" s="111"/>
      <c r="G13" s="114">
        <f>D13+E13+F13</f>
        <v>0</v>
      </c>
      <c r="H13" s="115" t="str">
        <f>IF(C13="","",(G13/C13))</f>
        <v/>
      </c>
      <c r="I13" s="114" t="str">
        <f>IF(C13="","",C13-G13)</f>
        <v/>
      </c>
      <c r="J13" s="116" t="str">
        <f>IF(C13="","",G13*0.1)</f>
        <v/>
      </c>
    </row>
    <row r="14" spans="1:15" x14ac:dyDescent="0.3">
      <c r="A14" s="117">
        <v>2</v>
      </c>
      <c r="B14" s="118"/>
      <c r="C14" s="119"/>
      <c r="D14" s="120"/>
      <c r="E14" s="121"/>
      <c r="F14" s="119"/>
      <c r="G14" s="122">
        <f t="shared" ref="G14:G22" si="0">D14+E14+F14</f>
        <v>0</v>
      </c>
      <c r="H14" s="123" t="str">
        <f t="shared" ref="H14:H33" si="1">IF(C14="","",(G14/C14))</f>
        <v/>
      </c>
      <c r="I14" s="122" t="str">
        <f t="shared" ref="I14:I33" si="2">IF(C14="","",C14-G14)</f>
        <v/>
      </c>
      <c r="J14" s="124" t="str">
        <f t="shared" ref="J14:J33" si="3">IF(C14="","",G14*0.1)</f>
        <v/>
      </c>
    </row>
    <row r="15" spans="1:15" x14ac:dyDescent="0.3">
      <c r="A15" s="117">
        <v>3</v>
      </c>
      <c r="B15" s="118"/>
      <c r="C15" s="119"/>
      <c r="D15" s="120"/>
      <c r="E15" s="121"/>
      <c r="F15" s="119"/>
      <c r="G15" s="122">
        <f t="shared" si="0"/>
        <v>0</v>
      </c>
      <c r="H15" s="123" t="str">
        <f t="shared" si="1"/>
        <v/>
      </c>
      <c r="I15" s="122" t="str">
        <f t="shared" si="2"/>
        <v/>
      </c>
      <c r="J15" s="124" t="str">
        <f t="shared" si="3"/>
        <v/>
      </c>
    </row>
    <row r="16" spans="1:15" x14ac:dyDescent="0.3">
      <c r="A16" s="117">
        <v>4</v>
      </c>
      <c r="B16" s="118"/>
      <c r="C16" s="119"/>
      <c r="D16" s="120"/>
      <c r="E16" s="121"/>
      <c r="F16" s="119"/>
      <c r="G16" s="122">
        <f t="shared" si="0"/>
        <v>0</v>
      </c>
      <c r="H16" s="123" t="str">
        <f t="shared" si="1"/>
        <v/>
      </c>
      <c r="I16" s="122" t="str">
        <f t="shared" si="2"/>
        <v/>
      </c>
      <c r="J16" s="124" t="str">
        <f>IF(C16="","",G16*0.1)</f>
        <v/>
      </c>
    </row>
    <row r="17" spans="1:10" x14ac:dyDescent="0.3">
      <c r="A17" s="117">
        <v>5</v>
      </c>
      <c r="B17" s="118"/>
      <c r="C17" s="119"/>
      <c r="D17" s="120"/>
      <c r="E17" s="121"/>
      <c r="F17" s="119"/>
      <c r="G17" s="122">
        <f t="shared" si="0"/>
        <v>0</v>
      </c>
      <c r="H17" s="123" t="str">
        <f t="shared" si="1"/>
        <v/>
      </c>
      <c r="I17" s="122" t="str">
        <f t="shared" si="2"/>
        <v/>
      </c>
      <c r="J17" s="124" t="str">
        <f t="shared" si="3"/>
        <v/>
      </c>
    </row>
    <row r="18" spans="1:10" x14ac:dyDescent="0.3">
      <c r="A18" s="117">
        <v>6</v>
      </c>
      <c r="B18" s="118"/>
      <c r="C18" s="119"/>
      <c r="D18" s="120"/>
      <c r="E18" s="121"/>
      <c r="F18" s="119"/>
      <c r="G18" s="122">
        <f t="shared" si="0"/>
        <v>0</v>
      </c>
      <c r="H18" s="123" t="str">
        <f t="shared" si="1"/>
        <v/>
      </c>
      <c r="I18" s="122" t="str">
        <f t="shared" si="2"/>
        <v/>
      </c>
      <c r="J18" s="124" t="str">
        <f t="shared" si="3"/>
        <v/>
      </c>
    </row>
    <row r="19" spans="1:10" x14ac:dyDescent="0.3">
      <c r="A19" s="117">
        <v>7</v>
      </c>
      <c r="B19" s="118"/>
      <c r="C19" s="119"/>
      <c r="D19" s="120"/>
      <c r="E19" s="121"/>
      <c r="F19" s="119"/>
      <c r="G19" s="122">
        <f t="shared" si="0"/>
        <v>0</v>
      </c>
      <c r="H19" s="123" t="str">
        <f t="shared" si="1"/>
        <v/>
      </c>
      <c r="I19" s="122" t="str">
        <f t="shared" si="2"/>
        <v/>
      </c>
      <c r="J19" s="124" t="str">
        <f t="shared" si="3"/>
        <v/>
      </c>
    </row>
    <row r="20" spans="1:10" x14ac:dyDescent="0.3">
      <c r="A20" s="117">
        <v>8</v>
      </c>
      <c r="B20" s="118"/>
      <c r="C20" s="119"/>
      <c r="D20" s="120"/>
      <c r="E20" s="121"/>
      <c r="F20" s="119"/>
      <c r="G20" s="122">
        <f t="shared" si="0"/>
        <v>0</v>
      </c>
      <c r="H20" s="123" t="str">
        <f t="shared" si="1"/>
        <v/>
      </c>
      <c r="I20" s="122" t="str">
        <f t="shared" si="2"/>
        <v/>
      </c>
      <c r="J20" s="124" t="str">
        <f t="shared" si="3"/>
        <v/>
      </c>
    </row>
    <row r="21" spans="1:10" x14ac:dyDescent="0.3">
      <c r="A21" s="117">
        <v>9</v>
      </c>
      <c r="B21" s="118"/>
      <c r="C21" s="119"/>
      <c r="D21" s="120"/>
      <c r="E21" s="121"/>
      <c r="F21" s="119"/>
      <c r="G21" s="122">
        <f t="shared" si="0"/>
        <v>0</v>
      </c>
      <c r="H21" s="123" t="str">
        <f t="shared" si="1"/>
        <v/>
      </c>
      <c r="I21" s="122" t="str">
        <f t="shared" si="2"/>
        <v/>
      </c>
      <c r="J21" s="124" t="str">
        <f t="shared" si="3"/>
        <v/>
      </c>
    </row>
    <row r="22" spans="1:10" x14ac:dyDescent="0.3">
      <c r="A22" s="117">
        <v>10</v>
      </c>
      <c r="B22" s="118"/>
      <c r="C22" s="119"/>
      <c r="D22" s="120"/>
      <c r="E22" s="121"/>
      <c r="F22" s="119"/>
      <c r="G22" s="122">
        <f t="shared" si="0"/>
        <v>0</v>
      </c>
      <c r="H22" s="123" t="str">
        <f t="shared" si="1"/>
        <v/>
      </c>
      <c r="I22" s="122" t="str">
        <f t="shared" si="2"/>
        <v/>
      </c>
      <c r="J22" s="124" t="str">
        <f t="shared" si="3"/>
        <v/>
      </c>
    </row>
    <row r="23" spans="1:10" x14ac:dyDescent="0.3">
      <c r="A23" s="117">
        <v>11</v>
      </c>
      <c r="B23" s="118"/>
      <c r="C23" s="119"/>
      <c r="D23" s="120"/>
      <c r="E23" s="121"/>
      <c r="F23" s="119"/>
      <c r="G23" s="122">
        <f>D23+E23+F23</f>
        <v>0</v>
      </c>
      <c r="H23" s="123" t="str">
        <f>IF(C23="","",(G23/C23))</f>
        <v/>
      </c>
      <c r="I23" s="122" t="str">
        <f>IF(C23="","",C23-G23)</f>
        <v/>
      </c>
      <c r="J23" s="124" t="str">
        <f>IF(C23="","",G23*0.1)</f>
        <v/>
      </c>
    </row>
    <row r="24" spans="1:10" x14ac:dyDescent="0.3">
      <c r="A24" s="117">
        <v>12</v>
      </c>
      <c r="B24" s="118"/>
      <c r="C24" s="119"/>
      <c r="D24" s="120"/>
      <c r="E24" s="121"/>
      <c r="F24" s="119"/>
      <c r="G24" s="122">
        <f>D24+E24+F24</f>
        <v>0</v>
      </c>
      <c r="H24" s="123" t="str">
        <f>IF(C24="","",(G24/C24))</f>
        <v/>
      </c>
      <c r="I24" s="122" t="str">
        <f>IF(C24="","",C24-G24)</f>
        <v/>
      </c>
      <c r="J24" s="124" t="str">
        <f>IF(C24="","",G24*0.1)</f>
        <v/>
      </c>
    </row>
    <row r="25" spans="1:10" x14ac:dyDescent="0.3">
      <c r="A25" s="117">
        <v>13</v>
      </c>
      <c r="B25" s="118"/>
      <c r="C25" s="119"/>
      <c r="D25" s="120"/>
      <c r="E25" s="121"/>
      <c r="F25" s="119"/>
      <c r="G25" s="122">
        <f t="shared" ref="G25:G33" si="4">D25+E25+F25</f>
        <v>0</v>
      </c>
      <c r="H25" s="123" t="str">
        <f t="shared" si="1"/>
        <v/>
      </c>
      <c r="I25" s="122" t="str">
        <f t="shared" si="2"/>
        <v/>
      </c>
      <c r="J25" s="124" t="str">
        <f t="shared" si="3"/>
        <v/>
      </c>
    </row>
    <row r="26" spans="1:10" x14ac:dyDescent="0.3">
      <c r="A26" s="117">
        <v>14</v>
      </c>
      <c r="B26" s="118"/>
      <c r="C26" s="119"/>
      <c r="D26" s="120"/>
      <c r="E26" s="121"/>
      <c r="F26" s="119"/>
      <c r="G26" s="122">
        <f t="shared" si="4"/>
        <v>0</v>
      </c>
      <c r="H26" s="123" t="str">
        <f t="shared" si="1"/>
        <v/>
      </c>
      <c r="I26" s="122" t="str">
        <f t="shared" si="2"/>
        <v/>
      </c>
      <c r="J26" s="124" t="str">
        <f t="shared" si="3"/>
        <v/>
      </c>
    </row>
    <row r="27" spans="1:10" x14ac:dyDescent="0.3">
      <c r="A27" s="117">
        <v>15</v>
      </c>
      <c r="B27" s="118"/>
      <c r="C27" s="119"/>
      <c r="D27" s="120"/>
      <c r="E27" s="121"/>
      <c r="F27" s="119"/>
      <c r="G27" s="122">
        <f t="shared" si="4"/>
        <v>0</v>
      </c>
      <c r="H27" s="123" t="str">
        <f t="shared" si="1"/>
        <v/>
      </c>
      <c r="I27" s="122" t="str">
        <f t="shared" si="2"/>
        <v/>
      </c>
      <c r="J27" s="124" t="str">
        <f t="shared" si="3"/>
        <v/>
      </c>
    </row>
    <row r="28" spans="1:10" x14ac:dyDescent="0.3">
      <c r="A28" s="117">
        <v>16</v>
      </c>
      <c r="B28" s="118"/>
      <c r="C28" s="119"/>
      <c r="D28" s="120"/>
      <c r="E28" s="121"/>
      <c r="F28" s="119"/>
      <c r="G28" s="122">
        <f t="shared" si="4"/>
        <v>0</v>
      </c>
      <c r="H28" s="123" t="str">
        <f t="shared" si="1"/>
        <v/>
      </c>
      <c r="I28" s="122" t="str">
        <f t="shared" si="2"/>
        <v/>
      </c>
      <c r="J28" s="124" t="str">
        <f t="shared" si="3"/>
        <v/>
      </c>
    </row>
    <row r="29" spans="1:10" x14ac:dyDescent="0.3">
      <c r="A29" s="117">
        <v>17</v>
      </c>
      <c r="B29" s="118"/>
      <c r="C29" s="119"/>
      <c r="D29" s="120"/>
      <c r="E29" s="121"/>
      <c r="F29" s="119"/>
      <c r="G29" s="122">
        <f t="shared" si="4"/>
        <v>0</v>
      </c>
      <c r="H29" s="123" t="str">
        <f t="shared" si="1"/>
        <v/>
      </c>
      <c r="I29" s="122" t="str">
        <f t="shared" si="2"/>
        <v/>
      </c>
      <c r="J29" s="124" t="str">
        <f t="shared" si="3"/>
        <v/>
      </c>
    </row>
    <row r="30" spans="1:10" x14ac:dyDescent="0.3">
      <c r="A30" s="117">
        <v>18</v>
      </c>
      <c r="B30" s="118"/>
      <c r="C30" s="119"/>
      <c r="D30" s="120"/>
      <c r="E30" s="121"/>
      <c r="F30" s="119"/>
      <c r="G30" s="122">
        <f t="shared" si="4"/>
        <v>0</v>
      </c>
      <c r="H30" s="123" t="str">
        <f t="shared" si="1"/>
        <v/>
      </c>
      <c r="I30" s="122" t="str">
        <f t="shared" si="2"/>
        <v/>
      </c>
      <c r="J30" s="124" t="str">
        <f t="shared" si="3"/>
        <v/>
      </c>
    </row>
    <row r="31" spans="1:10" x14ac:dyDescent="0.3">
      <c r="A31" s="117">
        <v>19</v>
      </c>
      <c r="B31" s="118"/>
      <c r="C31" s="119"/>
      <c r="D31" s="120"/>
      <c r="E31" s="121"/>
      <c r="F31" s="119"/>
      <c r="G31" s="122">
        <f t="shared" si="4"/>
        <v>0</v>
      </c>
      <c r="H31" s="123" t="str">
        <f t="shared" si="1"/>
        <v/>
      </c>
      <c r="I31" s="122" t="str">
        <f t="shared" si="2"/>
        <v/>
      </c>
      <c r="J31" s="124" t="str">
        <f t="shared" si="3"/>
        <v/>
      </c>
    </row>
    <row r="32" spans="1:10" x14ac:dyDescent="0.3">
      <c r="A32" s="117">
        <v>20</v>
      </c>
      <c r="B32" s="118"/>
      <c r="C32" s="119"/>
      <c r="D32" s="120"/>
      <c r="E32" s="121"/>
      <c r="F32" s="119"/>
      <c r="G32" s="122">
        <f t="shared" si="4"/>
        <v>0</v>
      </c>
      <c r="H32" s="123" t="str">
        <f t="shared" si="1"/>
        <v/>
      </c>
      <c r="I32" s="122" t="str">
        <f t="shared" si="2"/>
        <v/>
      </c>
      <c r="J32" s="124" t="str">
        <f t="shared" si="3"/>
        <v/>
      </c>
    </row>
    <row r="33" spans="1:10" ht="14.5" thickBot="1" x14ac:dyDescent="0.35">
      <c r="A33" s="125">
        <v>21</v>
      </c>
      <c r="B33" s="135"/>
      <c r="C33" s="136"/>
      <c r="D33" s="127"/>
      <c r="E33" s="128"/>
      <c r="F33" s="126"/>
      <c r="G33" s="129">
        <f t="shared" si="4"/>
        <v>0</v>
      </c>
      <c r="H33" s="130" t="str">
        <f t="shared" si="1"/>
        <v/>
      </c>
      <c r="I33" s="129" t="str">
        <f t="shared" si="2"/>
        <v/>
      </c>
      <c r="J33" s="131" t="str">
        <f t="shared" si="3"/>
        <v/>
      </c>
    </row>
    <row r="34" spans="1:10" ht="14.5" thickBot="1" x14ac:dyDescent="0.35">
      <c r="A34" s="133"/>
      <c r="B34" s="137" t="s">
        <v>125</v>
      </c>
      <c r="C34" s="138">
        <f>SUM(C13:C23)</f>
        <v>0</v>
      </c>
      <c r="D34" s="134">
        <f t="shared" ref="D34:J34" si="5">SUM(D13:D33)</f>
        <v>0</v>
      </c>
      <c r="E34" s="39">
        <f>SUM(E13:E33)</f>
        <v>0</v>
      </c>
      <c r="F34" s="39">
        <f t="shared" si="5"/>
        <v>0</v>
      </c>
      <c r="G34" s="39">
        <f t="shared" si="5"/>
        <v>0</v>
      </c>
      <c r="H34" s="85" t="e">
        <f>IF(C34="","",(G34/C34))</f>
        <v>#DIV/0!</v>
      </c>
      <c r="I34" s="39">
        <f t="shared" si="5"/>
        <v>0</v>
      </c>
      <c r="J34" s="87">
        <f t="shared" si="5"/>
        <v>0</v>
      </c>
    </row>
    <row r="38" spans="1:10" x14ac:dyDescent="0.3">
      <c r="C38" s="86"/>
    </row>
  </sheetData>
  <phoneticPr fontId="6" type="noConversion"/>
  <pageMargins left="0.2" right="0.22" top="0.67" bottom="0.45" header="0.21" footer="0.18"/>
  <pageSetup scale="9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a939fdf-ee3b-443a-82e2-b516e796996d">
      <UserInfo>
        <DisplayName>Eric Madison</DisplayName>
        <AccountId>44</AccountId>
        <AccountType/>
      </UserInfo>
    </SharedWithUsers>
    <TaxCatchAll xmlns="7a939fdf-ee3b-443a-82e2-b516e796996d" xsi:nil="true"/>
    <Thumbnail xmlns="fe510540-07b2-41f9-95c2-b3098b84c93e" xsi:nil="true"/>
    <FolderNumber xmlns="fe510540-07b2-41f9-95c2-b3098b84c93e" xsi:nil="true"/>
    <lcf76f155ced4ddcb4097134ff3c332f xmlns="fe510540-07b2-41f9-95c2-b3098b84c93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9C45DD964204389B578A2534B065A" ma:contentTypeVersion="19" ma:contentTypeDescription="Create a new document." ma:contentTypeScope="" ma:versionID="0631bdd64dd4aeddc45bd7d3c6ab1243">
  <xsd:schema xmlns:xsd="http://www.w3.org/2001/XMLSchema" xmlns:xs="http://www.w3.org/2001/XMLSchema" xmlns:p="http://schemas.microsoft.com/office/2006/metadata/properties" xmlns:ns2="fe510540-07b2-41f9-95c2-b3098b84c93e" xmlns:ns3="7a939fdf-ee3b-443a-82e2-b516e796996d" targetNamespace="http://schemas.microsoft.com/office/2006/metadata/properties" ma:root="true" ma:fieldsID="18bf2f38a4de1e696c707fc873a52716" ns2:_="" ns3:_="">
    <xsd:import namespace="fe510540-07b2-41f9-95c2-b3098b84c93e"/>
    <xsd:import namespace="7a939fdf-ee3b-443a-82e2-b516e7969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Thumbnail" minOccurs="0"/>
                <xsd:element ref="ns2:MediaServiceAutoKeyPoints" minOccurs="0"/>
                <xsd:element ref="ns2:MediaServiceKeyPoints" minOccurs="0"/>
                <xsd:element ref="ns2:FolderNumbe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10540-07b2-41f9-95c2-b3098b84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Thumbnail" ma:index="19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lderNumber" ma:index="22" nillable="true" ma:displayName="Folder Number" ma:decimals="0" ma:format="Dropdown" ma:indexed="true" ma:internalName="FolderNumber" ma:percentage="FALSE">
      <xsd:simpleType>
        <xsd:restriction base="dms:Number">
          <xsd:maxInclusive value="99"/>
          <xsd:minInclusive value="1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d4dad2e-58f9-42e9-8782-e091536102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39fdf-ee3b-443a-82e2-b516e7969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49da22c-1d0c-47da-a102-d63233a446c7}" ma:internalName="TaxCatchAll" ma:showField="CatchAllData" ma:web="7a939fdf-ee3b-443a-82e2-b516e7969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73DB4-6CEF-4EB0-B437-8C52796D1987}">
  <ds:schemaRefs>
    <ds:schemaRef ds:uri="http://schemas.microsoft.com/office/2006/metadata/properties"/>
    <ds:schemaRef ds:uri="http://schemas.microsoft.com/office/infopath/2007/PartnerControls"/>
    <ds:schemaRef ds:uri="7a939fdf-ee3b-443a-82e2-b516e796996d"/>
    <ds:schemaRef ds:uri="fe510540-07b2-41f9-95c2-b3098b84c93e"/>
  </ds:schemaRefs>
</ds:datastoreItem>
</file>

<file path=customXml/itemProps2.xml><?xml version="1.0" encoding="utf-8"?>
<ds:datastoreItem xmlns:ds="http://schemas.openxmlformats.org/officeDocument/2006/customXml" ds:itemID="{3E7496C7-339C-4CE3-A2D9-6112352137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666B2-3D3B-4D40-A19E-5E2334434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510540-07b2-41f9-95c2-b3098b84c93e"/>
    <ds:schemaRef ds:uri="7a939fdf-ee3b-443a-82e2-b516e7969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G702B</vt:lpstr>
      <vt:lpstr>G703</vt:lpstr>
      <vt:lpstr>G702B!Print_Area</vt:lpstr>
      <vt:lpstr>Print_Area_MI</vt:lpstr>
      <vt:lpstr>Print_Titles_MI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M. Woods, III</dc:creator>
  <cp:keywords/>
  <dc:description/>
  <cp:lastModifiedBy>Jordan Royer</cp:lastModifiedBy>
  <cp:revision/>
  <dcterms:created xsi:type="dcterms:W3CDTF">1999-11-24T16:31:38Z</dcterms:created>
  <dcterms:modified xsi:type="dcterms:W3CDTF">2023-12-13T16:10:57Z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ContentTypeId">
    <vt:lpwstr>0x0101008AB9C45DD964204389B578A2534B065A</vt:lpwstr>
  </property>
</Properties>
</file>